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Dept Profiles\NewGradRetention\2023\"/>
    </mc:Choice>
  </mc:AlternateContent>
  <xr:revisionPtr revIDLastSave="0" documentId="13_ncr:1_{73A20E86-146F-466E-B135-381B29C02DF7}" xr6:coauthVersionLast="47" xr6:coauthVersionMax="47" xr10:uidLastSave="{00000000-0000-0000-0000-000000000000}"/>
  <bookViews>
    <workbookView xWindow="28680" yWindow="-120" windowWidth="29040" windowHeight="17640" firstSheet="9" activeTab="12" xr2:uid="{00000000-000D-0000-FFFF-FFFF00000000}"/>
  </bookViews>
  <sheets>
    <sheet name="1st Yr. Ret by Level" sheetId="1" r:id="rId1"/>
    <sheet name="Six Yr. Grad by Level" sheetId="2" r:id="rId2"/>
    <sheet name="1st Yr. Ret by College &amp; Level" sheetId="3" r:id="rId3"/>
    <sheet name="Six Yr. Grad by College &amp; Level" sheetId="4" r:id="rId4"/>
    <sheet name="1st Yr. Ret by Gender &amp; Lvl" sheetId="5" r:id="rId5"/>
    <sheet name="Six Yr. Grad by Gender &amp; Lvl" sheetId="6" r:id="rId6"/>
    <sheet name="1st Yr. Ret by College &amp; Gender" sheetId="7" r:id="rId7"/>
    <sheet name="Six Yr. Grad College &amp; Gender" sheetId="8" r:id="rId8"/>
    <sheet name="1st Yr. Ret by FTPT &amp; Level" sheetId="9" r:id="rId9"/>
    <sheet name="Six Yr. Grad by FtPt &amp; Lvl" sheetId="10" r:id="rId10"/>
    <sheet name="Nine Yr. Grad by FtPT &amp; Lvl" sheetId="11" r:id="rId11"/>
    <sheet name="1st Yr. Ret by Col &amp; Program" sheetId="12" r:id="rId12"/>
    <sheet name="Six Yr. Grad by Col &amp; Program" sheetId="13" r:id="rId13"/>
  </sheets>
  <definedNames>
    <definedName name="_xlnm._FilterDatabase" localSheetId="11" hidden="1">'1st Yr. Ret by Col &amp; Program'!$A$3:$C$127</definedName>
    <definedName name="_xlnm._FilterDatabase" localSheetId="6" hidden="1">'1st Yr. Ret by College &amp; Gender'!$A$3:$C$42</definedName>
    <definedName name="_xlnm._FilterDatabase" localSheetId="2" hidden="1">'1st Yr. Ret by College &amp; Level'!$A$3:$D$190</definedName>
    <definedName name="_xlnm._FilterDatabase" localSheetId="8" hidden="1">'1st Yr. Ret by FTPT &amp; Level'!$A$3:$D$48</definedName>
    <definedName name="_xlnm._FilterDatabase" localSheetId="4" hidden="1">'1st Yr. Ret by Gender &amp; Lvl'!$A$3:$C$14</definedName>
    <definedName name="_xlnm._FilterDatabase" localSheetId="0" hidden="1">'1st Yr. Ret by Level'!$A$3:$B$41</definedName>
    <definedName name="_xlnm._FilterDatabase" localSheetId="10" hidden="1">'Nine Yr. Grad by FtPT &amp; Lvl'!$A$3:$C$12</definedName>
    <definedName name="_xlnm._FilterDatabase" localSheetId="12" hidden="1">'Six Yr. Grad by Col &amp; Program'!$A$3:$C$120</definedName>
    <definedName name="_xlnm._FilterDatabase" localSheetId="3" hidden="1">'Six Yr. Grad by College &amp; Level'!$A$3:$D$115</definedName>
    <definedName name="_xlnm._FilterDatabase" localSheetId="9" hidden="1">'Six Yr. Grad by FtPt &amp; Lvl'!$A$3:$D$32</definedName>
    <definedName name="_xlnm._FilterDatabase" localSheetId="5" hidden="1">'Six Yr. Grad by Gender &amp; Lvl'!$A$3:$C$14</definedName>
    <definedName name="_xlnm._FilterDatabase" localSheetId="1" hidden="1">'Six Yr. Grad by Level'!$A$3:$C$26</definedName>
    <definedName name="_xlnm._FilterDatabase" localSheetId="7" hidden="1">'Six Yr. Grad College &amp; Gender'!$A$3:$C$42</definedName>
    <definedName name="_xlnm.Print_Titles" localSheetId="11">'1st Yr. Ret by Col &amp; Program'!$A:$I,'1st Yr. Ret by Col &amp; Program'!$1:$3</definedName>
    <definedName name="_xlnm.Print_Titles" localSheetId="6">'1st Yr. Ret by College &amp; Gender'!$A:$G,'1st Yr. Ret by College &amp; Gender'!$1:$3</definedName>
    <definedName name="_xlnm.Print_Titles" localSheetId="2">'1st Yr. Ret by College &amp; Level'!$1:$3</definedName>
    <definedName name="_xlnm.Print_Titles" localSheetId="8">'1st Yr. Ret by FTPT &amp; Level'!$A:$J,'1st Yr. Ret by FTPT &amp; Level'!$1:$3</definedName>
    <definedName name="_xlnm.Print_Titles" localSheetId="0">'1st Yr. Ret by Level'!$1:$3</definedName>
    <definedName name="_xlnm.Print_Titles" localSheetId="12">'Six Yr. Grad by Col &amp; Program'!$A:$I,'Six Yr. Grad by Col &amp; Program'!$1:$3</definedName>
    <definedName name="_xlnm.Print_Titles" localSheetId="3">'Six Yr. Grad by College &amp; Level'!$A:$J,'Six Yr. Grad by College &amp; Level'!$1:$3</definedName>
    <definedName name="_xlnm.Print_Titles" localSheetId="9">'Six Yr. Grad by FtPt &amp; Lvl'!$A:$J,'Six Yr. Grad by FtPt &amp; Lvl'!$1:$3</definedName>
    <definedName name="_xlnm.Print_Titles" localSheetId="1">'Six Yr. Grad by Level'!$1:$3</definedName>
    <definedName name="_xlnm.Print_Titles" localSheetId="7">'Six Yr. Grad College &amp; Gender'!$A:$G,'Six Yr. Grad College &amp; Gender'!$1:$3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0" i="13" l="1"/>
  <c r="G120" i="13"/>
  <c r="I120" i="13"/>
  <c r="H120" i="13"/>
  <c r="F120" i="13"/>
  <c r="D120" i="13"/>
  <c r="C120" i="13"/>
  <c r="E97" i="13"/>
  <c r="G97" i="13"/>
  <c r="I97" i="13"/>
  <c r="H97" i="13"/>
  <c r="F97" i="13"/>
  <c r="D97" i="13"/>
  <c r="C97" i="13"/>
  <c r="H90" i="13"/>
  <c r="I90" i="13" s="1"/>
  <c r="F90" i="13"/>
  <c r="D90" i="13"/>
  <c r="E90" i="13" s="1"/>
  <c r="C90" i="13"/>
  <c r="H73" i="13"/>
  <c r="F73" i="13"/>
  <c r="D73" i="13"/>
  <c r="C73" i="13"/>
  <c r="H69" i="13"/>
  <c r="F69" i="13"/>
  <c r="D69" i="13"/>
  <c r="C69" i="13"/>
  <c r="H45" i="13"/>
  <c r="F45" i="13"/>
  <c r="D45" i="13"/>
  <c r="C45" i="13"/>
  <c r="H30" i="13"/>
  <c r="F30" i="13"/>
  <c r="D30" i="13"/>
  <c r="C30" i="13"/>
  <c r="H26" i="13"/>
  <c r="F26" i="13"/>
  <c r="D26" i="13"/>
  <c r="C26" i="13"/>
  <c r="H18" i="13"/>
  <c r="F18" i="13"/>
  <c r="D18" i="13"/>
  <c r="C18" i="13"/>
  <c r="E127" i="12"/>
  <c r="H127" i="12"/>
  <c r="I127" i="12" s="1"/>
  <c r="F127" i="12"/>
  <c r="G127" i="12" s="1"/>
  <c r="D127" i="12"/>
  <c r="C127" i="12"/>
  <c r="H104" i="12"/>
  <c r="I104" i="12" s="1"/>
  <c r="F104" i="12"/>
  <c r="G104" i="12" s="1"/>
  <c r="D104" i="12"/>
  <c r="E104" i="12" s="1"/>
  <c r="C104" i="12"/>
  <c r="E97" i="12"/>
  <c r="H97" i="12"/>
  <c r="I97" i="12" s="1"/>
  <c r="F97" i="12"/>
  <c r="D97" i="12"/>
  <c r="C97" i="12"/>
  <c r="H83" i="12"/>
  <c r="F83" i="12"/>
  <c r="D83" i="12"/>
  <c r="C83" i="12"/>
  <c r="H79" i="12"/>
  <c r="F79" i="12"/>
  <c r="D79" i="12"/>
  <c r="C79" i="12"/>
  <c r="H75" i="12"/>
  <c r="F75" i="12"/>
  <c r="D75" i="12"/>
  <c r="C75" i="12"/>
  <c r="H48" i="12"/>
  <c r="F48" i="12"/>
  <c r="D48" i="12"/>
  <c r="C48" i="12"/>
  <c r="H32" i="12"/>
  <c r="F32" i="12"/>
  <c r="D32" i="12"/>
  <c r="C32" i="12"/>
  <c r="H28" i="12"/>
  <c r="F28" i="12"/>
  <c r="D28" i="12"/>
  <c r="E28" i="12" s="1"/>
  <c r="C28" i="12"/>
  <c r="H20" i="12"/>
  <c r="F20" i="12"/>
  <c r="D20" i="12"/>
  <c r="C20" i="12"/>
  <c r="E12" i="11"/>
  <c r="H12" i="11"/>
  <c r="I12" i="11" s="1"/>
  <c r="F12" i="11"/>
  <c r="G12" i="11" s="1"/>
  <c r="D12" i="11"/>
  <c r="C12" i="11"/>
  <c r="E7" i="11"/>
  <c r="G7" i="11"/>
  <c r="H7" i="11"/>
  <c r="I7" i="11" s="1"/>
  <c r="F7" i="11"/>
  <c r="D7" i="11"/>
  <c r="C7" i="11"/>
  <c r="F32" i="10"/>
  <c r="I32" i="10"/>
  <c r="J32" i="10" s="1"/>
  <c r="G32" i="10"/>
  <c r="H32" i="10" s="1"/>
  <c r="E32" i="10"/>
  <c r="D32" i="10"/>
  <c r="I27" i="10"/>
  <c r="J27" i="10" s="1"/>
  <c r="G27" i="10"/>
  <c r="H27" i="10" s="1"/>
  <c r="E27" i="10"/>
  <c r="F27" i="10" s="1"/>
  <c r="D27" i="10"/>
  <c r="I22" i="10"/>
  <c r="G22" i="10"/>
  <c r="H22" i="10" s="1"/>
  <c r="E22" i="10"/>
  <c r="D22" i="10"/>
  <c r="I17" i="10"/>
  <c r="J17" i="10" s="1"/>
  <c r="G17" i="10"/>
  <c r="E17" i="10"/>
  <c r="F17" i="10" s="1"/>
  <c r="D17" i="10"/>
  <c r="I12" i="10"/>
  <c r="G12" i="10"/>
  <c r="E12" i="10"/>
  <c r="D12" i="10"/>
  <c r="I7" i="10"/>
  <c r="G7" i="10"/>
  <c r="E7" i="10"/>
  <c r="D7" i="10"/>
  <c r="G90" i="13" l="1"/>
  <c r="E73" i="13"/>
  <c r="G73" i="13"/>
  <c r="I73" i="13"/>
  <c r="G30" i="13"/>
  <c r="I30" i="13"/>
  <c r="E69" i="13"/>
  <c r="I69" i="13"/>
  <c r="I26" i="13"/>
  <c r="G69" i="13"/>
  <c r="E30" i="13"/>
  <c r="E45" i="13"/>
  <c r="G45" i="13"/>
  <c r="E26" i="13"/>
  <c r="G18" i="13"/>
  <c r="I45" i="13"/>
  <c r="G26" i="13"/>
  <c r="I18" i="13"/>
  <c r="E18" i="13"/>
  <c r="E79" i="12"/>
  <c r="G28" i="12"/>
  <c r="I79" i="12"/>
  <c r="G97" i="12"/>
  <c r="G79" i="12"/>
  <c r="E32" i="12"/>
  <c r="E48" i="12"/>
  <c r="G48" i="12"/>
  <c r="I48" i="12"/>
  <c r="I28" i="12"/>
  <c r="G32" i="12"/>
  <c r="I32" i="12"/>
  <c r="E20" i="12"/>
  <c r="I20" i="12"/>
  <c r="G20" i="12"/>
  <c r="J22" i="10"/>
  <c r="F22" i="10"/>
  <c r="H12" i="10"/>
  <c r="H17" i="10"/>
  <c r="F12" i="10"/>
  <c r="J12" i="10"/>
  <c r="F7" i="10"/>
  <c r="H7" i="10"/>
  <c r="J7" i="10"/>
  <c r="I46" i="9"/>
  <c r="G46" i="9"/>
  <c r="E46" i="9"/>
  <c r="D46" i="9"/>
  <c r="H46" i="9" s="1"/>
  <c r="I39" i="9"/>
  <c r="G39" i="9"/>
  <c r="E39" i="9"/>
  <c r="D39" i="9"/>
  <c r="I32" i="9"/>
  <c r="J32" i="9" s="1"/>
  <c r="G32" i="9"/>
  <c r="E32" i="9"/>
  <c r="D32" i="9"/>
  <c r="I23" i="9"/>
  <c r="J23" i="9" s="1"/>
  <c r="G23" i="9"/>
  <c r="H23" i="9" s="1"/>
  <c r="E23" i="9"/>
  <c r="D23" i="9"/>
  <c r="I16" i="9"/>
  <c r="G16" i="9"/>
  <c r="E16" i="9"/>
  <c r="D16" i="9"/>
  <c r="I9" i="9"/>
  <c r="G9" i="9"/>
  <c r="E9" i="9"/>
  <c r="F9" i="9" s="1"/>
  <c r="D9" i="9"/>
  <c r="F42" i="8"/>
  <c r="D42" i="8"/>
  <c r="C42" i="8"/>
  <c r="F38" i="8"/>
  <c r="D38" i="8"/>
  <c r="C38" i="8"/>
  <c r="F34" i="8"/>
  <c r="D34" i="8"/>
  <c r="C34" i="8"/>
  <c r="F30" i="8"/>
  <c r="D30" i="8"/>
  <c r="E30" i="8" s="1"/>
  <c r="C30" i="8"/>
  <c r="E26" i="8"/>
  <c r="F22" i="8"/>
  <c r="D22" i="8"/>
  <c r="C22" i="8"/>
  <c r="E22" i="8" s="1"/>
  <c r="F18" i="8"/>
  <c r="D18" i="8"/>
  <c r="C18" i="8"/>
  <c r="F14" i="8"/>
  <c r="D14" i="8"/>
  <c r="C14" i="8"/>
  <c r="E14" i="8" s="1"/>
  <c r="F10" i="8"/>
  <c r="D10" i="8"/>
  <c r="E10" i="8" s="1"/>
  <c r="C10" i="8"/>
  <c r="E6" i="8"/>
  <c r="F6" i="8"/>
  <c r="D6" i="8"/>
  <c r="C6" i="8"/>
  <c r="G6" i="7"/>
  <c r="E34" i="7"/>
  <c r="F42" i="7"/>
  <c r="D42" i="7"/>
  <c r="C42" i="7"/>
  <c r="F38" i="7"/>
  <c r="D38" i="7"/>
  <c r="C38" i="7"/>
  <c r="F34" i="7"/>
  <c r="D34" i="7"/>
  <c r="C34" i="7"/>
  <c r="G34" i="7" s="1"/>
  <c r="F30" i="7"/>
  <c r="D30" i="7"/>
  <c r="C30" i="7"/>
  <c r="G26" i="7"/>
  <c r="F22" i="7"/>
  <c r="D22" i="7"/>
  <c r="C22" i="7"/>
  <c r="G22" i="7" s="1"/>
  <c r="F18" i="7"/>
  <c r="D18" i="7"/>
  <c r="E18" i="7" s="1"/>
  <c r="C18" i="7"/>
  <c r="F14" i="7"/>
  <c r="D14" i="7"/>
  <c r="C14" i="7"/>
  <c r="F10" i="7"/>
  <c r="G10" i="7" s="1"/>
  <c r="D10" i="7"/>
  <c r="E10" i="7" s="1"/>
  <c r="C10" i="7"/>
  <c r="F6" i="7"/>
  <c r="D6" i="7"/>
  <c r="E6" i="7" s="1"/>
  <c r="C6" i="7"/>
  <c r="J169" i="3"/>
  <c r="J171" i="3"/>
  <c r="J172" i="3"/>
  <c r="J173" i="3"/>
  <c r="J174" i="3"/>
  <c r="J175" i="3"/>
  <c r="J177" i="3"/>
  <c r="J178" i="3"/>
  <c r="J180" i="3"/>
  <c r="J181" i="3"/>
  <c r="J184" i="3"/>
  <c r="J185" i="3"/>
  <c r="J186" i="3"/>
  <c r="J187" i="3"/>
  <c r="J188" i="3"/>
  <c r="J189" i="3"/>
  <c r="J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68" i="3"/>
  <c r="F190" i="3"/>
  <c r="I190" i="3"/>
  <c r="J190" i="3" s="1"/>
  <c r="G190" i="3"/>
  <c r="H190" i="3" s="1"/>
  <c r="E190" i="3"/>
  <c r="D190" i="3"/>
  <c r="G14" i="5"/>
  <c r="E14" i="5"/>
  <c r="F14" i="5"/>
  <c r="D14" i="5"/>
  <c r="C14" i="5"/>
  <c r="G14" i="6"/>
  <c r="E14" i="6"/>
  <c r="F14" i="6"/>
  <c r="D14" i="6"/>
  <c r="C14" i="6"/>
  <c r="G7" i="6"/>
  <c r="E7" i="6"/>
  <c r="G12" i="6"/>
  <c r="E12" i="6"/>
  <c r="C12" i="6"/>
  <c r="D12" i="6"/>
  <c r="F12" i="6"/>
  <c r="F7" i="6"/>
  <c r="D7" i="6"/>
  <c r="C7" i="6"/>
  <c r="E7" i="5"/>
  <c r="G7" i="5"/>
  <c r="G12" i="5"/>
  <c r="C12" i="5"/>
  <c r="D12" i="5"/>
  <c r="E12" i="5" s="1"/>
  <c r="F12" i="5"/>
  <c r="F7" i="5"/>
  <c r="D7" i="5"/>
  <c r="C7" i="5"/>
  <c r="J115" i="4"/>
  <c r="H115" i="4"/>
  <c r="F115" i="4"/>
  <c r="I115" i="4"/>
  <c r="G115" i="4"/>
  <c r="E115" i="4"/>
  <c r="D115" i="4"/>
  <c r="H101" i="4"/>
  <c r="I101" i="4"/>
  <c r="J101" i="4" s="1"/>
  <c r="G101" i="4"/>
  <c r="E101" i="4"/>
  <c r="F101" i="4" s="1"/>
  <c r="D101" i="4"/>
  <c r="I87" i="4"/>
  <c r="G87" i="4"/>
  <c r="E87" i="4"/>
  <c r="D87" i="4"/>
  <c r="I74" i="4"/>
  <c r="G74" i="4"/>
  <c r="E74" i="4"/>
  <c r="D74" i="4"/>
  <c r="I66" i="4"/>
  <c r="G66" i="4"/>
  <c r="E66" i="4"/>
  <c r="D66" i="4"/>
  <c r="I60" i="4"/>
  <c r="G60" i="4"/>
  <c r="E60" i="4"/>
  <c r="D60" i="4"/>
  <c r="I32" i="4"/>
  <c r="G32" i="4"/>
  <c r="E32" i="4"/>
  <c r="D32" i="4"/>
  <c r="I46" i="4"/>
  <c r="G46" i="4"/>
  <c r="E46" i="4"/>
  <c r="D46" i="4"/>
  <c r="I24" i="4"/>
  <c r="G24" i="4"/>
  <c r="E24" i="4"/>
  <c r="D24" i="4"/>
  <c r="I16" i="4"/>
  <c r="G16" i="4"/>
  <c r="E16" i="4"/>
  <c r="D16" i="4"/>
  <c r="D48" i="9" l="1"/>
  <c r="J46" i="9"/>
  <c r="E48" i="9"/>
  <c r="F48" i="9" s="1"/>
  <c r="G48" i="9"/>
  <c r="H48" i="9" s="1"/>
  <c r="F39" i="9"/>
  <c r="H39" i="9"/>
  <c r="J39" i="9"/>
  <c r="I48" i="9"/>
  <c r="F32" i="9"/>
  <c r="H32" i="9"/>
  <c r="I25" i="9"/>
  <c r="J25" i="9" s="1"/>
  <c r="D25" i="9"/>
  <c r="E25" i="9"/>
  <c r="F25" i="9" s="1"/>
  <c r="G25" i="9"/>
  <c r="H25" i="9" s="1"/>
  <c r="F46" i="9"/>
  <c r="H16" i="9"/>
  <c r="H9" i="9"/>
  <c r="J9" i="9"/>
  <c r="F16" i="9"/>
  <c r="J16" i="9"/>
  <c r="F23" i="9"/>
  <c r="E34" i="8"/>
  <c r="G6" i="8"/>
  <c r="G42" i="8"/>
  <c r="E38" i="8"/>
  <c r="G38" i="8"/>
  <c r="G30" i="8"/>
  <c r="G22" i="8"/>
  <c r="E18" i="8"/>
  <c r="G14" i="8"/>
  <c r="G26" i="8"/>
  <c r="G10" i="8"/>
  <c r="G34" i="8"/>
  <c r="G18" i="8"/>
  <c r="E42" i="8"/>
  <c r="G42" i="7"/>
  <c r="G38" i="7"/>
  <c r="G30" i="7"/>
  <c r="G18" i="7"/>
  <c r="E14" i="7"/>
  <c r="E26" i="7"/>
  <c r="E42" i="7"/>
  <c r="E38" i="7"/>
  <c r="E30" i="7"/>
  <c r="E22" i="7"/>
  <c r="G14" i="7"/>
  <c r="F74" i="4"/>
  <c r="F87" i="4"/>
  <c r="H87" i="4"/>
  <c r="J87" i="4"/>
  <c r="F66" i="4"/>
  <c r="H66" i="4"/>
  <c r="J66" i="4"/>
  <c r="H74" i="4"/>
  <c r="J74" i="4"/>
  <c r="H24" i="4"/>
  <c r="J46" i="4"/>
  <c r="F32" i="4"/>
  <c r="F60" i="4"/>
  <c r="H60" i="4"/>
  <c r="J60" i="4"/>
  <c r="H32" i="4"/>
  <c r="J32" i="4"/>
  <c r="F46" i="4"/>
  <c r="H46" i="4"/>
  <c r="F24" i="4"/>
  <c r="J24" i="4"/>
  <c r="F16" i="4"/>
  <c r="H16" i="4"/>
  <c r="J16" i="4"/>
  <c r="I166" i="3"/>
  <c r="G166" i="3"/>
  <c r="H166" i="3" s="1"/>
  <c r="E166" i="3"/>
  <c r="D166" i="3"/>
  <c r="I142" i="3"/>
  <c r="G142" i="3"/>
  <c r="E142" i="3"/>
  <c r="D142" i="3"/>
  <c r="I121" i="3"/>
  <c r="G121" i="3"/>
  <c r="E121" i="3"/>
  <c r="D121" i="3"/>
  <c r="I107" i="3"/>
  <c r="G107" i="3"/>
  <c r="D107" i="3"/>
  <c r="I100" i="3"/>
  <c r="G100" i="3"/>
  <c r="E100" i="3"/>
  <c r="D100" i="3"/>
  <c r="I76" i="3"/>
  <c r="G76" i="3"/>
  <c r="E76" i="3"/>
  <c r="D76" i="3"/>
  <c r="I52" i="3"/>
  <c r="G52" i="3"/>
  <c r="E52" i="3"/>
  <c r="D52" i="3"/>
  <c r="I39" i="3"/>
  <c r="G39" i="3"/>
  <c r="E39" i="3"/>
  <c r="D39" i="3"/>
  <c r="I26" i="3"/>
  <c r="G26" i="3"/>
  <c r="E26" i="3"/>
  <c r="D26" i="3"/>
  <c r="J48" i="9" l="1"/>
  <c r="J166" i="3"/>
  <c r="F166" i="3"/>
  <c r="J142" i="3"/>
  <c r="F121" i="3"/>
  <c r="H121" i="3"/>
  <c r="F142" i="3"/>
  <c r="H142" i="3"/>
  <c r="J121" i="3"/>
  <c r="J107" i="3"/>
  <c r="J76" i="3"/>
  <c r="F100" i="3"/>
  <c r="H100" i="3"/>
  <c r="J100" i="3"/>
  <c r="H107" i="3"/>
  <c r="F39" i="3"/>
  <c r="H52" i="3"/>
  <c r="J52" i="3"/>
  <c r="F76" i="3"/>
  <c r="H76" i="3"/>
  <c r="F52" i="3"/>
  <c r="H39" i="3"/>
  <c r="J39" i="3"/>
  <c r="H26" i="3"/>
  <c r="J26" i="3"/>
  <c r="F26" i="3"/>
  <c r="H26" i="2"/>
  <c r="I26" i="2" s="1"/>
  <c r="F26" i="2"/>
  <c r="G26" i="2" s="1"/>
  <c r="D26" i="2"/>
  <c r="E26" i="2" s="1"/>
  <c r="C26" i="2"/>
  <c r="H18" i="2"/>
  <c r="I18" i="2" s="1"/>
  <c r="F18" i="2"/>
  <c r="G18" i="2" s="1"/>
  <c r="D18" i="2"/>
  <c r="E18" i="2" s="1"/>
  <c r="C18" i="2"/>
  <c r="H10" i="2"/>
  <c r="F10" i="2"/>
  <c r="G10" i="2" s="1"/>
  <c r="D10" i="2"/>
  <c r="C10" i="2"/>
  <c r="E10" i="2" l="1"/>
  <c r="I10" i="2"/>
  <c r="H41" i="1"/>
  <c r="I41" i="1" s="1"/>
  <c r="F41" i="1"/>
  <c r="G41" i="1" s="1"/>
  <c r="D41" i="1"/>
  <c r="E41" i="1" s="1"/>
  <c r="C41" i="1"/>
  <c r="H28" i="1"/>
  <c r="I28" i="1" s="1"/>
  <c r="F28" i="1"/>
  <c r="G28" i="1" s="1"/>
  <c r="D28" i="1"/>
  <c r="E28" i="1" s="1"/>
  <c r="C28" i="1"/>
  <c r="H15" i="1"/>
  <c r="F15" i="1"/>
  <c r="D15" i="1"/>
  <c r="C15" i="1"/>
  <c r="G15" i="1" s="1"/>
  <c r="E15" i="1" l="1"/>
  <c r="I15" i="1"/>
</calcChain>
</file>

<file path=xl/sharedStrings.xml><?xml version="1.0" encoding="utf-8"?>
<sst xmlns="http://schemas.openxmlformats.org/spreadsheetml/2006/main" count="2250" uniqueCount="175">
  <si>
    <t/>
  </si>
  <si>
    <t>Total in Cohort</t>
  </si>
  <si>
    <t>First-Year Retention Rates</t>
  </si>
  <si>
    <t>Graduated</t>
  </si>
  <si>
    <t>Still Enrolled</t>
  </si>
  <si>
    <t>Stop Out/Drop Out</t>
  </si>
  <si>
    <t>Students</t>
  </si>
  <si>
    <t>Percent</t>
  </si>
  <si>
    <t>All</t>
  </si>
  <si>
    <t>Level of Initial Degree</t>
  </si>
  <si>
    <t>COHORT</t>
  </si>
  <si>
    <t>Doctorate</t>
  </si>
  <si>
    <t>2012-13</t>
  </si>
  <si>
    <t>2013-14</t>
  </si>
  <si>
    <t>2014-15</t>
  </si>
  <si>
    <t>2015-16</t>
  </si>
  <si>
    <t xml:space="preserve"> </t>
  </si>
  <si>
    <t>2016-17</t>
  </si>
  <si>
    <t>2017-18</t>
  </si>
  <si>
    <t>2018-19</t>
  </si>
  <si>
    <t>2019-20</t>
  </si>
  <si>
    <t>2020-21</t>
  </si>
  <si>
    <t>2021-22</t>
  </si>
  <si>
    <t>2022-23</t>
  </si>
  <si>
    <t>Law</t>
  </si>
  <si>
    <t>Masters/Specialist</t>
  </si>
  <si>
    <t>Six-Year Graduation Rates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</si>
  <si>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</si>
  <si>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</si>
  <si>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</si>
  <si>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</si>
  <si>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</si>
  <si>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Graduate Studies</t>
  </si>
  <si>
    <t>Letters Arts &amp; Social Sciences</t>
  </si>
  <si>
    <t>Natural Resources</t>
  </si>
  <si>
    <t>Science</t>
  </si>
  <si>
    <t>Graduated/Still Enrolled</t>
  </si>
  <si>
    <t>GENDER</t>
  </si>
  <si>
    <t>Female</t>
  </si>
  <si>
    <t>Male</t>
  </si>
  <si>
    <t>Total</t>
  </si>
  <si>
    <t>Stop Out/Drop Out or Still Enrolled</t>
  </si>
  <si>
    <t>Full</t>
  </si>
  <si>
    <t>Part</t>
  </si>
  <si>
    <t>Nine-Year Graduation Rates</t>
  </si>
  <si>
    <t>Agricultural Education - M.S.</t>
  </si>
  <si>
    <t>Animal Physiology - Ph.D</t>
  </si>
  <si>
    <t>Animal Science - M.S.</t>
  </si>
  <si>
    <t>Applied Economics - M.S.</t>
  </si>
  <si>
    <t>Dietetics - M.S.</t>
  </si>
  <si>
    <t>Entomology - M.S.</t>
  </si>
  <si>
    <t>Entomology - Ph.D.</t>
  </si>
  <si>
    <t>Family and Consumer Sciences - M.S.</t>
  </si>
  <si>
    <t>Food Science - M.S.</t>
  </si>
  <si>
    <t>Food Science - Ph.D.</t>
  </si>
  <si>
    <t>Plant Science - M.S.</t>
  </si>
  <si>
    <t>Plant Science - Ph.D.</t>
  </si>
  <si>
    <t>Soil and Land Resources - M.S.</t>
  </si>
  <si>
    <t>Soil and Land Resources - Ph.D.</t>
  </si>
  <si>
    <t>Water Resources - M.S.</t>
  </si>
  <si>
    <t>Water Resources - Ph.D.</t>
  </si>
  <si>
    <t>Architecture - B.S.Arch., M.Arch</t>
  </si>
  <si>
    <t>Architecture - M.S.</t>
  </si>
  <si>
    <t>Art - M.A.T.</t>
  </si>
  <si>
    <t>Art - M.F.A.</t>
  </si>
  <si>
    <t>Bioregional Planning and Community Design - M.S.</t>
  </si>
  <si>
    <t>Landscape Architecture - M.L.A.</t>
  </si>
  <si>
    <t>Accountancy - M.Acct.</t>
  </si>
  <si>
    <t>Executive M.B.A.</t>
  </si>
  <si>
    <t>Adult/Organizational Learning and Leadership - M.S.</t>
  </si>
  <si>
    <t>Athletic Training - D.A.T.</t>
  </si>
  <si>
    <t>Athletic Training - M.S.A.T.</t>
  </si>
  <si>
    <t>Curriculum &amp; Instruction - M.Ed.,Ed.S.</t>
  </si>
  <si>
    <t>Education - Ed.D.</t>
  </si>
  <si>
    <t>Education - Ph.D.</t>
  </si>
  <si>
    <t>Educational Leadership - Ed.S.Ed.Ldrshp.</t>
  </si>
  <si>
    <t>Educational Leadership - M.Ed.</t>
  </si>
  <si>
    <t>Movement &amp; Leisure Sciences - M.S.</t>
  </si>
  <si>
    <t>Physical Education - M.Ed.</t>
  </si>
  <si>
    <t>Rehabilitation Counseling &amp; Human Services - M.S., M.Ed.</t>
  </si>
  <si>
    <t>Secondary Education - M.A.T.</t>
  </si>
  <si>
    <t>Special Education - M.Ed.</t>
  </si>
  <si>
    <t>Tchg English/Spkrs Oth Lang - M.A.</t>
  </si>
  <si>
    <t>Biological Engineering - M.Engr.</t>
  </si>
  <si>
    <t>Biological Engineering - M.S.</t>
  </si>
  <si>
    <t>Biological Engineering - Ph.D.</t>
  </si>
  <si>
    <t>Biological and Agricultural Engineering - M.S., M.Engr.</t>
  </si>
  <si>
    <t>Chemical Engineering - M.S., M.Engr.</t>
  </si>
  <si>
    <t>Chemical Engineering - Ph.D.</t>
  </si>
  <si>
    <t>Civil Engineering - M.S., M.Engr.</t>
  </si>
  <si>
    <t>Civil Engineering - Ph.D.</t>
  </si>
  <si>
    <t>Computer Engineering - M.S., M.Engr.</t>
  </si>
  <si>
    <t>Computer Science - M.S.</t>
  </si>
  <si>
    <t>Computer Science - Ph.D.</t>
  </si>
  <si>
    <t>Cybersecurity - M.S.</t>
  </si>
  <si>
    <t>Electrical Engineering - M.S., M.Engr.</t>
  </si>
  <si>
    <t>Electrical Engineering - Ph.D.</t>
  </si>
  <si>
    <t>Engineering Management - M.Engr.</t>
  </si>
  <si>
    <t>Environmental Engineering - M.S., M.Engr.</t>
  </si>
  <si>
    <t>Geological Engineering - M.S.</t>
  </si>
  <si>
    <t>Materials Science and Engineering - M.S.</t>
  </si>
  <si>
    <t>Materials Science and Engineering - Ph.D.</t>
  </si>
  <si>
    <t>Mechanical Engineering - M.S., M.Engr.</t>
  </si>
  <si>
    <t>Mechanical Engineering - Ph.D.</t>
  </si>
  <si>
    <t>Metallurgical Engineering - M.S.</t>
  </si>
  <si>
    <t>Nuclear Engineering - M.S., M.Engr.</t>
  </si>
  <si>
    <t>Nuclear Engineering - Ph.D.</t>
  </si>
  <si>
    <t>Technology Management - M.S.</t>
  </si>
  <si>
    <t>Interdisciplinary Studies - M.A., M.S., P.S.M.</t>
  </si>
  <si>
    <t>Nat Res &amp; Envr Science - P.S.M.</t>
  </si>
  <si>
    <t>Law - J.D.</t>
  </si>
  <si>
    <t>Law - LL.M.</t>
  </si>
  <si>
    <t>Anthropology - M.A.</t>
  </si>
  <si>
    <t>Creative Writing - M.F.A.</t>
  </si>
  <si>
    <t>English - M.A.</t>
  </si>
  <si>
    <t>History - M.A.</t>
  </si>
  <si>
    <t>History - Ph.D.</t>
  </si>
  <si>
    <t>Music - M.A., M.Mus.</t>
  </si>
  <si>
    <t>Political Science - M.A.</t>
  </si>
  <si>
    <t>Political Science - Ph.D.</t>
  </si>
  <si>
    <t>Psychology - M.S.</t>
  </si>
  <si>
    <t>Psychology - Ph.D.</t>
  </si>
  <si>
    <t>Public Administration - M.P.A.</t>
  </si>
  <si>
    <t>Theatre Arts - M.F.A.</t>
  </si>
  <si>
    <t>Environmental Science - M.S.</t>
  </si>
  <si>
    <t>Environmental Science - Ph.D.</t>
  </si>
  <si>
    <t>Natural Resources - M.N.R.</t>
  </si>
  <si>
    <t>Natural Resources - M.S.</t>
  </si>
  <si>
    <t>Natural Resources - Ph.D.</t>
  </si>
  <si>
    <t>Bioinformatics and Computational Biology - M.S.</t>
  </si>
  <si>
    <t>Bioinformatics and Computational Biology - Ph.D.</t>
  </si>
  <si>
    <t>Biology - M.S.</t>
  </si>
  <si>
    <t>Biology - Ph.D.</t>
  </si>
  <si>
    <t>Chemistry - M.S.</t>
  </si>
  <si>
    <t>Chemistry - Ph.D.</t>
  </si>
  <si>
    <t>Geography - M.S.</t>
  </si>
  <si>
    <t>Geography - Ph.D.</t>
  </si>
  <si>
    <t>Geology - M.S.</t>
  </si>
  <si>
    <t>Geology - Ph.D.</t>
  </si>
  <si>
    <t>Hydrology - M.S.</t>
  </si>
  <si>
    <t>Mathematics - M.A.T.</t>
  </si>
  <si>
    <t>Mathematics - M.S.</t>
  </si>
  <si>
    <t>Mathematics - Ph.D.</t>
  </si>
  <si>
    <t>Microbiology, Molecular Biology and Biochemistry - M.S.</t>
  </si>
  <si>
    <t>Microbiology, Molecular Biology and Biochemistry - Ph.D.</t>
  </si>
  <si>
    <t>Neuroscience - M.S.</t>
  </si>
  <si>
    <t>Neuroscience - Ph.D.</t>
  </si>
  <si>
    <t>Physics - M.S.</t>
  </si>
  <si>
    <t>Physics - Ph.D.</t>
  </si>
  <si>
    <t>Statistical Science - M.S.</t>
  </si>
  <si>
    <t>*</t>
  </si>
  <si>
    <t>*small numbers redacted to follow FERPA guidelines</t>
  </si>
  <si>
    <t>Stop Out
Drop Out</t>
  </si>
  <si>
    <t>Initial College</t>
  </si>
  <si>
    <t>Cohort</t>
  </si>
  <si>
    <t>Cohorts Fall 2012 to Fall 2022</t>
  </si>
  <si>
    <t>Six-Year Graduation Rate</t>
  </si>
  <si>
    <t>Cohorts Fall 2012 to Fall 2017</t>
  </si>
  <si>
    <t>Gender</t>
  </si>
  <si>
    <t>Full-Time Six-Year Retention Rates</t>
  </si>
  <si>
    <t>Full
Part-Time</t>
  </si>
  <si>
    <t>Cohort Group</t>
  </si>
  <si>
    <t>Fall 2013 &amp; Fall 2014</t>
  </si>
  <si>
    <t>Fall 2015 &amp; Fall 2016</t>
  </si>
  <si>
    <t>Fall 2017 &amp; Fall 2018</t>
  </si>
  <si>
    <t>Fall 2019 &amp; Fall 2020</t>
  </si>
  <si>
    <t>Fall 2021 &amp; Fall 2022</t>
  </si>
  <si>
    <t>Fall 2012 &amp; Fall 2013</t>
  </si>
  <si>
    <t>Fall 2014 &amp; Fall 2015</t>
  </si>
  <si>
    <t>Fall 2016 &amp; Fall 2017</t>
  </si>
  <si>
    <t>Cohorts Fall 2012 - Fall 2014</t>
  </si>
  <si>
    <t>Cohorts Fall 2012 - Fall 2022</t>
  </si>
  <si>
    <t>Initial Program</t>
  </si>
  <si>
    <t>Six-Year Retention Rates</t>
  </si>
  <si>
    <t>Cohorts Fall 2012 - Fall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</si>
</sst>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dashed">
        <color auto="1"/>
      </right>
      <top/>
      <bottom style="thick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3">
    <xf numFmtId="0" fontId="0" fillId="0" borderId="0" xfId="0"/>
    <xf numFmtId="0" fontId="0" fillId="33" borderId="0" xfId="0" applyFill="1"/>
    <xf numFmtId="0" fontId="0" fillId="34" borderId="0" xfId="0" applyFill="1"/>
    <xf numFmtId="0" fontId="16" fillId="0" borderId="25" xfId="0" applyFont="1" applyBorder="1" applyAlignment="1">
      <alignment horizontal="right" wrapText="1"/>
    </xf>
    <xf numFmtId="3" fontId="16" fillId="0" borderId="25" xfId="0" applyNumberFormat="1" applyFont="1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0" fontId="0" fillId="0" borderId="27" xfId="0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6" fillId="0" borderId="29" xfId="0" applyFont="1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31" xfId="0" applyBorder="1" applyAlignment="1">
      <alignment horizontal="right" wrapText="1"/>
    </xf>
    <xf numFmtId="9" fontId="0" fillId="0" borderId="16" xfId="0" applyNumberFormat="1" applyBorder="1" applyAlignment="1">
      <alignment horizontal="right" wrapText="1"/>
    </xf>
    <xf numFmtId="9" fontId="0" fillId="0" borderId="33" xfId="0" applyNumberFormat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1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5" xfId="0" applyBorder="1" applyAlignment="1">
      <alignment horizontal="right" wrapText="1"/>
    </xf>
    <xf numFmtId="0" fontId="0" fillId="0" borderId="34" xfId="0" applyBorder="1" applyAlignment="1">
      <alignment horizontal="right"/>
    </xf>
    <xf numFmtId="0" fontId="0" fillId="0" borderId="11" xfId="0" applyBorder="1" applyAlignment="1">
      <alignment horizontal="right" wrapText="1"/>
    </xf>
    <xf numFmtId="0" fontId="0" fillId="0" borderId="34" xfId="0" applyBorder="1" applyAlignment="1">
      <alignment horizontal="right" wrapText="1"/>
    </xf>
    <xf numFmtId="0" fontId="0" fillId="35" borderId="11" xfId="0" applyFill="1" applyBorder="1" applyAlignment="1">
      <alignment horizontal="center" wrapText="1"/>
    </xf>
    <xf numFmtId="0" fontId="0" fillId="35" borderId="12" xfId="0" applyFill="1" applyBorder="1" applyAlignment="1">
      <alignment horizontal="center" wrapText="1"/>
    </xf>
    <xf numFmtId="0" fontId="0" fillId="35" borderId="15" xfId="0" applyFill="1" applyBorder="1" applyAlignment="1">
      <alignment horizontal="center" wrapText="1"/>
    </xf>
    <xf numFmtId="0" fontId="0" fillId="35" borderId="16" xfId="0" applyFill="1" applyBorder="1" applyAlignment="1">
      <alignment horizontal="center" wrapText="1"/>
    </xf>
    <xf numFmtId="0" fontId="0" fillId="35" borderId="10" xfId="0" applyFill="1" applyBorder="1" applyAlignment="1">
      <alignment horizontal="center" wrapText="1"/>
    </xf>
    <xf numFmtId="0" fontId="0" fillId="0" borderId="14" xfId="0" applyBorder="1" applyAlignment="1">
      <alignment horizontal="right" wrapText="1"/>
    </xf>
    <xf numFmtId="0" fontId="0" fillId="0" borderId="13" xfId="0" applyBorder="1" applyAlignment="1">
      <alignment horizontal="right"/>
    </xf>
    <xf numFmtId="9" fontId="0" fillId="0" borderId="12" xfId="0" applyNumberForma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0" fillId="0" borderId="22" xfId="0" applyBorder="1" applyAlignment="1">
      <alignment horizontal="right"/>
    </xf>
    <xf numFmtId="0" fontId="16" fillId="0" borderId="21" xfId="0" applyFont="1" applyBorder="1" applyAlignment="1">
      <alignment horizontal="right" wrapText="1"/>
    </xf>
    <xf numFmtId="0" fontId="16" fillId="0" borderId="20" xfId="0" applyFont="1" applyBorder="1" applyAlignment="1">
      <alignment horizontal="right" wrapText="1"/>
    </xf>
    <xf numFmtId="9" fontId="0" fillId="0" borderId="14" xfId="0" applyNumberFormat="1" applyBorder="1" applyAlignment="1">
      <alignment horizontal="right" wrapText="1"/>
    </xf>
    <xf numFmtId="0" fontId="16" fillId="35" borderId="11" xfId="0" applyFont="1" applyFill="1" applyBorder="1" applyAlignment="1">
      <alignment horizontal="center" wrapText="1"/>
    </xf>
    <xf numFmtId="0" fontId="16" fillId="35" borderId="23" xfId="0" applyFont="1" applyFill="1" applyBorder="1" applyAlignment="1">
      <alignment horizontal="center" wrapText="1"/>
    </xf>
    <xf numFmtId="0" fontId="16" fillId="35" borderId="12" xfId="0" applyFont="1" applyFill="1" applyBorder="1" applyAlignment="1">
      <alignment horizontal="center" wrapText="1"/>
    </xf>
    <xf numFmtId="0" fontId="16" fillId="35" borderId="15" xfId="0" applyFont="1" applyFill="1" applyBorder="1" applyAlignment="1">
      <alignment horizontal="center" wrapText="1"/>
    </xf>
    <xf numFmtId="0" fontId="16" fillId="35" borderId="0" xfId="0" applyFont="1" applyFill="1" applyAlignment="1">
      <alignment horizontal="center" wrapText="1"/>
    </xf>
    <xf numFmtId="0" fontId="16" fillId="35" borderId="16" xfId="0" applyFont="1" applyFill="1" applyBorder="1" applyAlignment="1">
      <alignment horizontal="center" wrapText="1"/>
    </xf>
    <xf numFmtId="0" fontId="16" fillId="35" borderId="10" xfId="0" applyFont="1" applyFill="1" applyBorder="1" applyAlignment="1">
      <alignment horizontal="center" wrapText="1"/>
    </xf>
    <xf numFmtId="0" fontId="0" fillId="0" borderId="24" xfId="0" applyBorder="1" applyAlignment="1">
      <alignment horizontal="right" wrapText="1"/>
    </xf>
    <xf numFmtId="0" fontId="0" fillId="0" borderId="24" xfId="0" applyBorder="1" applyAlignment="1">
      <alignment horizontal="right"/>
    </xf>
    <xf numFmtId="0" fontId="16" fillId="0" borderId="20" xfId="0" applyFont="1" applyBorder="1" applyAlignment="1">
      <alignment horizontal="right"/>
    </xf>
    <xf numFmtId="0" fontId="0" fillId="0" borderId="4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45" xfId="0" applyBorder="1" applyAlignment="1">
      <alignment horizontal="right" wrapText="1"/>
    </xf>
    <xf numFmtId="0" fontId="0" fillId="0" borderId="4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7" xfId="0" applyBorder="1" applyAlignment="1">
      <alignment horizontal="right" wrapText="1"/>
    </xf>
    <xf numFmtId="0" fontId="0" fillId="0" borderId="48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0" fontId="0" fillId="0" borderId="50" xfId="0" applyBorder="1" applyAlignment="1">
      <alignment horizontal="right" wrapText="1"/>
    </xf>
    <xf numFmtId="0" fontId="0" fillId="0" borderId="43" xfId="0" applyBorder="1" applyAlignment="1">
      <alignment horizontal="right" wrapText="1"/>
    </xf>
    <xf numFmtId="10" fontId="0" fillId="0" borderId="45" xfId="0" applyNumberFormat="1" applyBorder="1" applyAlignment="1">
      <alignment horizontal="right" wrapText="1"/>
    </xf>
    <xf numFmtId="0" fontId="0" fillId="0" borderId="46" xfId="0" applyBorder="1" applyAlignment="1">
      <alignment horizontal="right" wrapText="1"/>
    </xf>
    <xf numFmtId="10" fontId="0" fillId="0" borderId="47" xfId="0" applyNumberFormat="1" applyBorder="1" applyAlignment="1">
      <alignment horizontal="right" wrapText="1"/>
    </xf>
    <xf numFmtId="0" fontId="0" fillId="0" borderId="48" xfId="0" applyBorder="1" applyAlignment="1">
      <alignment horizontal="right" wrapText="1"/>
    </xf>
    <xf numFmtId="10" fontId="0" fillId="0" borderId="50" xfId="0" applyNumberFormat="1" applyBorder="1" applyAlignment="1">
      <alignment horizontal="right" wrapText="1"/>
    </xf>
    <xf numFmtId="0" fontId="0" fillId="0" borderId="39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right" wrapText="1"/>
    </xf>
    <xf numFmtId="0" fontId="0" fillId="0" borderId="39" xfId="0" applyBorder="1" applyAlignment="1">
      <alignment horizontal="right" wrapText="1"/>
    </xf>
    <xf numFmtId="10" fontId="0" fillId="0" borderId="41" xfId="0" applyNumberFormat="1" applyBorder="1" applyAlignment="1">
      <alignment horizontal="right" wrapText="1"/>
    </xf>
    <xf numFmtId="0" fontId="0" fillId="0" borderId="40" xfId="0" applyBorder="1" applyAlignment="1">
      <alignment horizontal="right" wrapText="1"/>
    </xf>
    <xf numFmtId="10" fontId="0" fillId="0" borderId="40" xfId="0" applyNumberFormat="1" applyBorder="1" applyAlignment="1">
      <alignment horizontal="right" wrapText="1"/>
    </xf>
    <xf numFmtId="3" fontId="0" fillId="0" borderId="45" xfId="0" applyNumberFormat="1" applyBorder="1" applyAlignment="1">
      <alignment horizontal="right" wrapText="1"/>
    </xf>
    <xf numFmtId="3" fontId="0" fillId="0" borderId="47" xfId="0" applyNumberFormat="1" applyBorder="1" applyAlignment="1">
      <alignment horizontal="right" wrapText="1"/>
    </xf>
    <xf numFmtId="3" fontId="0" fillId="0" borderId="50" xfId="0" applyNumberFormat="1" applyBorder="1" applyAlignment="1">
      <alignment horizontal="right" wrapText="1"/>
    </xf>
    <xf numFmtId="3" fontId="0" fillId="0" borderId="43" xfId="0" applyNumberFormat="1" applyBorder="1" applyAlignment="1">
      <alignment horizontal="right" wrapText="1"/>
    </xf>
    <xf numFmtId="3" fontId="0" fillId="0" borderId="46" xfId="0" applyNumberFormat="1" applyBorder="1" applyAlignment="1">
      <alignment horizontal="right" wrapText="1"/>
    </xf>
    <xf numFmtId="3" fontId="0" fillId="0" borderId="48" xfId="0" applyNumberFormat="1" applyBorder="1" applyAlignment="1">
      <alignment horizontal="right" wrapText="1"/>
    </xf>
    <xf numFmtId="3" fontId="0" fillId="0" borderId="40" xfId="0" applyNumberFormat="1" applyBorder="1" applyAlignment="1">
      <alignment horizontal="right" wrapText="1"/>
    </xf>
    <xf numFmtId="0" fontId="16" fillId="0" borderId="39" xfId="0" applyFont="1" applyBorder="1" applyAlignment="1">
      <alignment horizontal="left" wrapText="1"/>
    </xf>
    <xf numFmtId="0" fontId="16" fillId="0" borderId="40" xfId="0" applyFont="1" applyBorder="1" applyAlignment="1">
      <alignment horizontal="left" wrapText="1"/>
    </xf>
    <xf numFmtId="3" fontId="16" fillId="0" borderId="41" xfId="0" applyNumberFormat="1" applyFont="1" applyBorder="1" applyAlignment="1">
      <alignment horizontal="right" wrapText="1"/>
    </xf>
    <xf numFmtId="3" fontId="16" fillId="0" borderId="39" xfId="0" applyNumberFormat="1" applyFont="1" applyBorder="1" applyAlignment="1">
      <alignment horizontal="right" wrapText="1"/>
    </xf>
    <xf numFmtId="10" fontId="16" fillId="0" borderId="41" xfId="0" applyNumberFormat="1" applyFont="1" applyBorder="1" applyAlignment="1">
      <alignment horizontal="right" wrapText="1"/>
    </xf>
    <xf numFmtId="0" fontId="16" fillId="0" borderId="41" xfId="0" applyFont="1" applyBorder="1" applyAlignment="1">
      <alignment horizontal="right" wrapText="1"/>
    </xf>
    <xf numFmtId="0" fontId="16" fillId="0" borderId="39" xfId="0" applyFont="1" applyBorder="1" applyAlignment="1">
      <alignment horizontal="right" wrapText="1"/>
    </xf>
    <xf numFmtId="0" fontId="16" fillId="35" borderId="42" xfId="0" applyFont="1" applyFill="1" applyBorder="1" applyAlignment="1">
      <alignment horizontal="center" wrapText="1"/>
    </xf>
    <xf numFmtId="10" fontId="16" fillId="35" borderId="42" xfId="0" applyNumberFormat="1" applyFont="1" applyFill="1" applyBorder="1" applyAlignment="1">
      <alignment horizontal="center" wrapText="1"/>
    </xf>
    <xf numFmtId="0" fontId="16" fillId="35" borderId="54" xfId="0" applyFont="1" applyFill="1" applyBorder="1" applyAlignment="1">
      <alignment horizontal="center" wrapText="1"/>
    </xf>
    <xf numFmtId="0" fontId="0" fillId="0" borderId="51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3" fontId="0" fillId="0" borderId="52" xfId="0" applyNumberFormat="1" applyBorder="1" applyAlignment="1">
      <alignment horizontal="right" wrapText="1"/>
    </xf>
    <xf numFmtId="0" fontId="16" fillId="0" borderId="51" xfId="0" applyFont="1" applyBorder="1" applyAlignment="1">
      <alignment horizontal="left" wrapText="1"/>
    </xf>
    <xf numFmtId="0" fontId="16" fillId="0" borderId="52" xfId="0" applyFont="1" applyBorder="1" applyAlignment="1">
      <alignment horizontal="left" wrapText="1"/>
    </xf>
    <xf numFmtId="3" fontId="16" fillId="0" borderId="53" xfId="0" applyNumberFormat="1" applyFont="1" applyBorder="1" applyAlignment="1">
      <alignment horizontal="right" wrapText="1"/>
    </xf>
    <xf numFmtId="3" fontId="16" fillId="0" borderId="51" xfId="0" applyNumberFormat="1" applyFont="1" applyBorder="1" applyAlignment="1">
      <alignment horizontal="right" wrapText="1"/>
    </xf>
    <xf numFmtId="0" fontId="0" fillId="35" borderId="58" xfId="0" applyFill="1" applyBorder="1" applyAlignment="1">
      <alignment horizontal="center" wrapText="1"/>
    </xf>
    <xf numFmtId="0" fontId="0" fillId="0" borderId="59" xfId="0" applyBorder="1" applyAlignment="1">
      <alignment horizontal="left" wrapText="1"/>
    </xf>
    <xf numFmtId="0" fontId="0" fillId="0" borderId="60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0" fillId="0" borderId="64" xfId="0" applyBorder="1" applyAlignment="1">
      <alignment horizontal="left" wrapText="1"/>
    </xf>
    <xf numFmtId="0" fontId="0" fillId="0" borderId="65" xfId="0" applyBorder="1" applyAlignment="1">
      <alignment horizontal="left" wrapText="1"/>
    </xf>
    <xf numFmtId="0" fontId="16" fillId="0" borderId="55" xfId="0" applyFont="1" applyBorder="1" applyAlignment="1">
      <alignment horizontal="left" wrapText="1"/>
    </xf>
    <xf numFmtId="0" fontId="16" fillId="0" borderId="56" xfId="0" applyFont="1" applyBorder="1" applyAlignment="1">
      <alignment horizontal="left" wrapText="1"/>
    </xf>
    <xf numFmtId="0" fontId="0" fillId="0" borderId="59" xfId="0" applyBorder="1" applyAlignment="1">
      <alignment horizontal="right" wrapText="1"/>
    </xf>
    <xf numFmtId="0" fontId="0" fillId="0" borderId="62" xfId="0" applyBorder="1" applyAlignment="1">
      <alignment horizontal="right" wrapText="1"/>
    </xf>
    <xf numFmtId="0" fontId="0" fillId="0" borderId="64" xfId="0" applyBorder="1" applyAlignment="1">
      <alignment horizontal="right" wrapText="1"/>
    </xf>
    <xf numFmtId="0" fontId="16" fillId="0" borderId="55" xfId="0" applyFont="1" applyBorder="1" applyAlignment="1">
      <alignment horizontal="right" wrapText="1"/>
    </xf>
    <xf numFmtId="0" fontId="0" fillId="0" borderId="55" xfId="0" applyBorder="1" applyAlignment="1">
      <alignment horizontal="left" wrapText="1"/>
    </xf>
    <xf numFmtId="0" fontId="0" fillId="0" borderId="56" xfId="0" applyBorder="1" applyAlignment="1">
      <alignment horizontal="left" wrapText="1"/>
    </xf>
    <xf numFmtId="0" fontId="0" fillId="0" borderId="56" xfId="0" applyBorder="1" applyAlignment="1">
      <alignment horizontal="right" wrapText="1"/>
    </xf>
    <xf numFmtId="0" fontId="0" fillId="35" borderId="70" xfId="0" applyFill="1" applyBorder="1" applyAlignment="1">
      <alignment horizontal="center" wrapText="1"/>
    </xf>
    <xf numFmtId="0" fontId="0" fillId="0" borderId="71" xfId="0" applyBorder="1" applyAlignment="1">
      <alignment horizontal="left" wrapText="1"/>
    </xf>
    <xf numFmtId="0" fontId="0" fillId="0" borderId="72" xfId="0" applyBorder="1" applyAlignment="1">
      <alignment horizontal="left" wrapText="1"/>
    </xf>
    <xf numFmtId="0" fontId="0" fillId="0" borderId="74" xfId="0" applyBorder="1" applyAlignment="1">
      <alignment horizontal="left" wrapText="1"/>
    </xf>
    <xf numFmtId="0" fontId="0" fillId="0" borderId="76" xfId="0" applyBorder="1" applyAlignment="1">
      <alignment horizontal="left" wrapText="1"/>
    </xf>
    <xf numFmtId="0" fontId="0" fillId="0" borderId="77" xfId="0" applyBorder="1" applyAlignment="1">
      <alignment horizontal="left" wrapText="1"/>
    </xf>
    <xf numFmtId="0" fontId="0" fillId="0" borderId="71" xfId="0" applyBorder="1" applyAlignment="1">
      <alignment horizontal="right" wrapText="1"/>
    </xf>
    <xf numFmtId="0" fontId="0" fillId="0" borderId="74" xfId="0" applyBorder="1" applyAlignment="1">
      <alignment horizontal="right" wrapText="1"/>
    </xf>
    <xf numFmtId="0" fontId="0" fillId="0" borderId="76" xfId="0" applyBorder="1" applyAlignment="1">
      <alignment horizontal="right" wrapText="1"/>
    </xf>
    <xf numFmtId="0" fontId="0" fillId="0" borderId="67" xfId="0" applyBorder="1" applyAlignment="1">
      <alignment horizontal="left" wrapText="1"/>
    </xf>
    <xf numFmtId="0" fontId="0" fillId="0" borderId="68" xfId="0" applyBorder="1" applyAlignment="1">
      <alignment horizontal="left" wrapText="1"/>
    </xf>
    <xf numFmtId="0" fontId="0" fillId="0" borderId="68" xfId="0" applyBorder="1" applyAlignment="1">
      <alignment horizontal="right" wrapText="1"/>
    </xf>
    <xf numFmtId="0" fontId="0" fillId="0" borderId="79" xfId="0" applyBorder="1" applyAlignment="1">
      <alignment horizontal="right" wrapText="1"/>
    </xf>
    <xf numFmtId="0" fontId="0" fillId="0" borderId="81" xfId="0" applyBorder="1" applyAlignment="1">
      <alignment horizontal="right" wrapText="1"/>
    </xf>
    <xf numFmtId="0" fontId="0" fillId="0" borderId="82" xfId="0" applyBorder="1" applyAlignment="1">
      <alignment horizontal="right" wrapText="1"/>
    </xf>
    <xf numFmtId="0" fontId="16" fillId="0" borderId="67" xfId="0" applyFont="1" applyBorder="1" applyAlignment="1">
      <alignment horizontal="left" wrapText="1"/>
    </xf>
    <xf numFmtId="0" fontId="16" fillId="0" borderId="68" xfId="0" applyFont="1" applyBorder="1" applyAlignment="1">
      <alignment horizontal="left" wrapText="1"/>
    </xf>
    <xf numFmtId="0" fontId="16" fillId="0" borderId="80" xfId="0" applyFont="1" applyBorder="1" applyAlignment="1">
      <alignment horizontal="right" wrapText="1"/>
    </xf>
    <xf numFmtId="0" fontId="16" fillId="0" borderId="67" xfId="0" applyFont="1" applyBorder="1" applyAlignment="1">
      <alignment horizontal="right" wrapText="1"/>
    </xf>
    <xf numFmtId="0" fontId="16" fillId="35" borderId="85" xfId="0" applyFont="1" applyFill="1" applyBorder="1" applyAlignment="1">
      <alignment horizontal="center" wrapText="1"/>
    </xf>
    <xf numFmtId="0" fontId="0" fillId="0" borderId="87" xfId="0" applyBorder="1" applyAlignment="1">
      <alignment horizontal="left" wrapText="1"/>
    </xf>
    <xf numFmtId="0" fontId="0" fillId="0" borderId="88" xfId="0" applyBorder="1" applyAlignment="1">
      <alignment horizontal="left" wrapText="1"/>
    </xf>
    <xf numFmtId="0" fontId="0" fillId="0" borderId="90" xfId="0" applyBorder="1" applyAlignment="1">
      <alignment horizontal="left" wrapText="1"/>
    </xf>
    <xf numFmtId="0" fontId="0" fillId="0" borderId="92" xfId="0" applyBorder="1" applyAlignment="1">
      <alignment horizontal="left" wrapText="1"/>
    </xf>
    <xf numFmtId="0" fontId="0" fillId="0" borderId="93" xfId="0" applyBorder="1" applyAlignment="1">
      <alignment horizontal="left" wrapText="1"/>
    </xf>
    <xf numFmtId="0" fontId="0" fillId="0" borderId="83" xfId="0" applyBorder="1" applyAlignment="1">
      <alignment horizontal="left" wrapText="1"/>
    </xf>
    <xf numFmtId="0" fontId="0" fillId="0" borderId="86" xfId="0" applyBorder="1" applyAlignment="1">
      <alignment horizontal="left" wrapText="1"/>
    </xf>
    <xf numFmtId="0" fontId="16" fillId="0" borderId="83" xfId="0" applyFont="1" applyBorder="1" applyAlignment="1">
      <alignment horizontal="left" wrapText="1"/>
    </xf>
    <xf numFmtId="0" fontId="16" fillId="0" borderId="86" xfId="0" applyFont="1" applyBorder="1" applyAlignment="1">
      <alignment horizontal="left" wrapText="1"/>
    </xf>
    <xf numFmtId="3" fontId="0" fillId="0" borderId="72" xfId="0" applyNumberFormat="1" applyBorder="1" applyAlignment="1">
      <alignment horizontal="right" wrapText="1"/>
    </xf>
    <xf numFmtId="3" fontId="0" fillId="0" borderId="73" xfId="0" applyNumberFormat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3" fontId="0" fillId="0" borderId="75" xfId="0" applyNumberFormat="1" applyBorder="1" applyAlignment="1">
      <alignment horizontal="right" wrapText="1"/>
    </xf>
    <xf numFmtId="3" fontId="0" fillId="0" borderId="77" xfId="0" applyNumberFormat="1" applyBorder="1" applyAlignment="1">
      <alignment horizontal="right" wrapText="1"/>
    </xf>
    <xf numFmtId="3" fontId="0" fillId="0" borderId="78" xfId="0" applyNumberFormat="1" applyBorder="1" applyAlignment="1">
      <alignment horizontal="right" wrapText="1"/>
    </xf>
    <xf numFmtId="3" fontId="16" fillId="0" borderId="68" xfId="0" applyNumberFormat="1" applyFont="1" applyBorder="1" applyAlignment="1">
      <alignment horizontal="right" wrapText="1"/>
    </xf>
    <xf numFmtId="3" fontId="16" fillId="0" borderId="69" xfId="0" applyNumberFormat="1" applyFont="1" applyBorder="1" applyAlignment="1">
      <alignment horizontal="right" wrapText="1"/>
    </xf>
    <xf numFmtId="3" fontId="0" fillId="0" borderId="68" xfId="0" applyNumberFormat="1" applyBorder="1" applyAlignment="1">
      <alignment horizontal="right" wrapText="1"/>
    </xf>
    <xf numFmtId="3" fontId="16" fillId="35" borderId="85" xfId="0" applyNumberFormat="1" applyFont="1" applyFill="1" applyBorder="1" applyAlignment="1">
      <alignment horizontal="center" wrapText="1"/>
    </xf>
    <xf numFmtId="3" fontId="0" fillId="0" borderId="89" xfId="0" applyNumberFormat="1" applyBorder="1" applyAlignment="1">
      <alignment horizontal="right" wrapText="1"/>
    </xf>
    <xf numFmtId="3" fontId="0" fillId="0" borderId="91" xfId="0" applyNumberFormat="1" applyBorder="1" applyAlignment="1">
      <alignment horizontal="right" wrapText="1"/>
    </xf>
    <xf numFmtId="3" fontId="0" fillId="0" borderId="94" xfId="0" applyNumberFormat="1" applyBorder="1" applyAlignment="1">
      <alignment horizontal="right" wrapText="1"/>
    </xf>
    <xf numFmtId="3" fontId="16" fillId="0" borderId="84" xfId="0" applyNumberFormat="1" applyFont="1" applyBorder="1" applyAlignment="1">
      <alignment horizontal="right" wrapText="1"/>
    </xf>
    <xf numFmtId="3" fontId="0" fillId="0" borderId="86" xfId="0" applyNumberFormat="1" applyBorder="1" applyAlignment="1">
      <alignment horizontal="right" wrapText="1"/>
    </xf>
    <xf numFmtId="3" fontId="0" fillId="0" borderId="88" xfId="0" applyNumberFormat="1" applyBorder="1" applyAlignment="1">
      <alignment horizontal="right" wrapText="1"/>
    </xf>
    <xf numFmtId="3" fontId="0" fillId="0" borderId="93" xfId="0" applyNumberFormat="1" applyBorder="1" applyAlignment="1">
      <alignment horizontal="right" wrapText="1"/>
    </xf>
    <xf numFmtId="3" fontId="0" fillId="33" borderId="0" xfId="0" applyNumberFormat="1" applyFill="1"/>
    <xf numFmtId="3" fontId="0" fillId="0" borderId="87" xfId="0" applyNumberFormat="1" applyBorder="1" applyAlignment="1">
      <alignment horizontal="right" wrapText="1"/>
    </xf>
    <xf numFmtId="3" fontId="0" fillId="0" borderId="90" xfId="0" applyNumberFormat="1" applyBorder="1" applyAlignment="1">
      <alignment horizontal="right" wrapText="1"/>
    </xf>
    <xf numFmtId="3" fontId="0" fillId="0" borderId="92" xfId="0" applyNumberFormat="1" applyBorder="1" applyAlignment="1">
      <alignment horizontal="right" wrapText="1"/>
    </xf>
    <xf numFmtId="3" fontId="16" fillId="0" borderId="83" xfId="0" applyNumberFormat="1" applyFont="1" applyBorder="1" applyAlignment="1">
      <alignment horizontal="right" wrapText="1"/>
    </xf>
    <xf numFmtId="3" fontId="16" fillId="0" borderId="95" xfId="0" applyNumberFormat="1" applyFont="1" applyBorder="1" applyAlignment="1">
      <alignment horizontal="right" wrapText="1"/>
    </xf>
    <xf numFmtId="3" fontId="0" fillId="0" borderId="97" xfId="0" applyNumberFormat="1" applyBorder="1" applyAlignment="1">
      <alignment horizontal="right" wrapText="1"/>
    </xf>
    <xf numFmtId="3" fontId="0" fillId="0" borderId="74" xfId="0" applyNumberFormat="1" applyBorder="1" applyAlignment="1">
      <alignment horizontal="right" wrapText="1"/>
    </xf>
    <xf numFmtId="3" fontId="0" fillId="0" borderId="99" xfId="0" applyNumberFormat="1" applyBorder="1" applyAlignment="1">
      <alignment horizontal="right" wrapText="1"/>
    </xf>
    <xf numFmtId="0" fontId="0" fillId="0" borderId="101" xfId="0" applyBorder="1" applyAlignment="1">
      <alignment horizontal="left" wrapText="1"/>
    </xf>
    <xf numFmtId="3" fontId="0" fillId="0" borderId="102" xfId="0" applyNumberFormat="1" applyBorder="1" applyAlignment="1">
      <alignment horizontal="right" wrapText="1"/>
    </xf>
    <xf numFmtId="0" fontId="0" fillId="0" borderId="107" xfId="0" applyBorder="1" applyAlignment="1">
      <alignment horizontal="left" wrapText="1"/>
    </xf>
    <xf numFmtId="0" fontId="0" fillId="0" borderId="108" xfId="0" applyBorder="1" applyAlignment="1">
      <alignment horizontal="left" wrapText="1"/>
    </xf>
    <xf numFmtId="3" fontId="0" fillId="0" borderId="109" xfId="0" applyNumberFormat="1" applyBorder="1" applyAlignment="1">
      <alignment horizontal="right" wrapText="1"/>
    </xf>
    <xf numFmtId="0" fontId="0" fillId="0" borderId="110" xfId="0" applyBorder="1" applyAlignment="1">
      <alignment horizontal="left" wrapText="1"/>
    </xf>
    <xf numFmtId="3" fontId="0" fillId="0" borderId="111" xfId="0" applyNumberFormat="1" applyBorder="1" applyAlignment="1">
      <alignment horizontal="right" wrapText="1"/>
    </xf>
    <xf numFmtId="0" fontId="0" fillId="0" borderId="112" xfId="0" applyBorder="1" applyAlignment="1">
      <alignment horizontal="left" wrapText="1"/>
    </xf>
    <xf numFmtId="0" fontId="0" fillId="0" borderId="113" xfId="0" applyBorder="1" applyAlignment="1">
      <alignment horizontal="left" wrapText="1"/>
    </xf>
    <xf numFmtId="3" fontId="0" fillId="0" borderId="114" xfId="0" applyNumberFormat="1" applyBorder="1" applyAlignment="1">
      <alignment horizontal="right" wrapText="1"/>
    </xf>
    <xf numFmtId="3" fontId="0" fillId="0" borderId="107" xfId="0" applyNumberFormat="1" applyBorder="1" applyAlignment="1">
      <alignment horizontal="right" wrapText="1"/>
    </xf>
    <xf numFmtId="3" fontId="0" fillId="0" borderId="110" xfId="0" applyNumberFormat="1" applyBorder="1" applyAlignment="1">
      <alignment horizontal="right" wrapText="1"/>
    </xf>
    <xf numFmtId="3" fontId="0" fillId="0" borderId="112" xfId="0" applyNumberFormat="1" applyBorder="1" applyAlignment="1">
      <alignment horizontal="right" wrapText="1"/>
    </xf>
    <xf numFmtId="0" fontId="16" fillId="0" borderId="103" xfId="0" applyFont="1" applyBorder="1" applyAlignment="1">
      <alignment horizontal="left" wrapText="1"/>
    </xf>
    <xf numFmtId="0" fontId="16" fillId="0" borderId="104" xfId="0" applyFont="1" applyBorder="1" applyAlignment="1">
      <alignment horizontal="left" wrapText="1"/>
    </xf>
    <xf numFmtId="3" fontId="16" fillId="0" borderId="105" xfId="0" applyNumberFormat="1" applyFont="1" applyBorder="1" applyAlignment="1">
      <alignment horizontal="right" wrapText="1"/>
    </xf>
    <xf numFmtId="3" fontId="16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left" wrapText="1"/>
    </xf>
    <xf numFmtId="0" fontId="0" fillId="0" borderId="104" xfId="0" applyBorder="1" applyAlignment="1">
      <alignment horizontal="left" wrapText="1"/>
    </xf>
    <xf numFmtId="3" fontId="0" fillId="0" borderId="104" xfId="0" applyNumberFormat="1" applyBorder="1" applyAlignment="1">
      <alignment horizontal="right" wrapText="1"/>
    </xf>
    <xf numFmtId="3" fontId="0" fillId="0" borderId="105" xfId="0" applyNumberFormat="1" applyBorder="1" applyAlignment="1">
      <alignment horizontal="right" wrapText="1"/>
    </xf>
    <xf numFmtId="3" fontId="0" fillId="0" borderId="103" xfId="0" applyNumberFormat="1" applyBorder="1" applyAlignment="1">
      <alignment horizontal="right" wrapText="1"/>
    </xf>
    <xf numFmtId="3" fontId="16" fillId="35" borderId="106" xfId="0" applyNumberFormat="1" applyFont="1" applyFill="1" applyBorder="1" applyAlignment="1">
      <alignment horizontal="center" wrapText="1"/>
    </xf>
    <xf numFmtId="0" fontId="16" fillId="35" borderId="106" xfId="0" applyFont="1" applyFill="1" applyBorder="1" applyAlignment="1">
      <alignment horizontal="center" wrapText="1"/>
    </xf>
    <xf numFmtId="3" fontId="16" fillId="35" borderId="42" xfId="0" applyNumberFormat="1" applyFont="1" applyFill="1" applyBorder="1" applyAlignment="1">
      <alignment horizontal="center" wrapText="1"/>
    </xf>
    <xf numFmtId="0" fontId="0" fillId="35" borderId="17" xfId="0" applyFill="1" applyBorder="1" applyAlignment="1">
      <alignment horizontal="center" wrapText="1"/>
    </xf>
    <xf numFmtId="0" fontId="0" fillId="35" borderId="19" xfId="0" applyFill="1" applyBorder="1" applyAlignment="1">
      <alignment horizontal="center" wrapText="1"/>
    </xf>
    <xf numFmtId="0" fontId="0" fillId="35" borderId="18" xfId="0" applyFill="1" applyBorder="1" applyAlignment="1">
      <alignment horizontal="center" wrapText="1"/>
    </xf>
    <xf numFmtId="0" fontId="16" fillId="35" borderId="17" xfId="0" applyFont="1" applyFill="1" applyBorder="1" applyAlignment="1">
      <alignment horizontal="center" wrapText="1"/>
    </xf>
    <xf numFmtId="0" fontId="16" fillId="35" borderId="19" xfId="0" applyFont="1" applyFill="1" applyBorder="1" applyAlignment="1">
      <alignment horizontal="center" wrapText="1"/>
    </xf>
    <xf numFmtId="0" fontId="16" fillId="35" borderId="18" xfId="0" applyFont="1" applyFill="1" applyBorder="1" applyAlignment="1">
      <alignment horizontal="center" wrapText="1"/>
    </xf>
    <xf numFmtId="9" fontId="0" fillId="0" borderId="16" xfId="0" applyNumberFormat="1" applyBorder="1" applyAlignment="1">
      <alignment horizontal="right"/>
    </xf>
    <xf numFmtId="9" fontId="0" fillId="0" borderId="31" xfId="0" applyNumberFormat="1" applyBorder="1" applyAlignment="1">
      <alignment horizontal="right"/>
    </xf>
    <xf numFmtId="9" fontId="16" fillId="0" borderId="25" xfId="0" applyNumberFormat="1" applyFont="1" applyBorder="1" applyAlignment="1">
      <alignment horizontal="right"/>
    </xf>
    <xf numFmtId="9" fontId="0" fillId="0" borderId="27" xfId="0" applyNumberFormat="1" applyBorder="1" applyAlignment="1">
      <alignment horizontal="right"/>
    </xf>
    <xf numFmtId="9" fontId="0" fillId="0" borderId="12" xfId="0" applyNumberFormat="1" applyBorder="1" applyAlignment="1">
      <alignment horizontal="right"/>
    </xf>
    <xf numFmtId="9" fontId="0" fillId="0" borderId="31" xfId="0" applyNumberFormat="1" applyBorder="1" applyAlignment="1">
      <alignment horizontal="right" wrapText="1"/>
    </xf>
    <xf numFmtId="9" fontId="0" fillId="33" borderId="0" xfId="0" applyNumberFormat="1" applyFill="1"/>
    <xf numFmtId="9" fontId="16" fillId="0" borderId="25" xfId="0" applyNumberFormat="1" applyFont="1" applyBorder="1" applyAlignment="1">
      <alignment horizontal="right" wrapText="1"/>
    </xf>
    <xf numFmtId="9" fontId="0" fillId="0" borderId="27" xfId="0" applyNumberFormat="1" applyBorder="1" applyAlignment="1">
      <alignment horizontal="right" wrapText="1"/>
    </xf>
    <xf numFmtId="9" fontId="0" fillId="0" borderId="32" xfId="0" applyNumberFormat="1" applyBorder="1" applyAlignment="1">
      <alignment horizontal="right" wrapText="1"/>
    </xf>
    <xf numFmtId="9" fontId="0" fillId="0" borderId="28" xfId="0" applyNumberFormat="1" applyBorder="1" applyAlignment="1">
      <alignment horizontal="right" wrapText="1"/>
    </xf>
    <xf numFmtId="0" fontId="0" fillId="35" borderId="115" xfId="0" applyFill="1" applyBorder="1" applyAlignment="1">
      <alignment horizontal="center" wrapText="1"/>
    </xf>
    <xf numFmtId="0" fontId="0" fillId="35" borderId="116" xfId="0" applyFill="1" applyBorder="1" applyAlignment="1">
      <alignment horizontal="center" wrapText="1"/>
    </xf>
    <xf numFmtId="0" fontId="0" fillId="35" borderId="118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21" xfId="0" applyFill="1" applyBorder="1" applyAlignment="1">
      <alignment horizontal="center" wrapText="1"/>
    </xf>
    <xf numFmtId="9" fontId="0" fillId="35" borderId="121" xfId="0" applyNumberFormat="1" applyFill="1" applyBorder="1" applyAlignment="1">
      <alignment horizontal="center" wrapText="1"/>
    </xf>
    <xf numFmtId="9" fontId="0" fillId="35" borderId="122" xfId="0" applyNumberFormat="1" applyFill="1" applyBorder="1" applyAlignment="1">
      <alignment horizontal="center" wrapText="1"/>
    </xf>
    <xf numFmtId="9" fontId="0" fillId="35" borderId="10" xfId="0" applyNumberFormat="1" applyFill="1" applyBorder="1" applyAlignment="1">
      <alignment horizontal="center" wrapText="1"/>
    </xf>
    <xf numFmtId="9" fontId="16" fillId="0" borderId="29" xfId="0" applyNumberFormat="1" applyFont="1" applyBorder="1" applyAlignment="1">
      <alignment horizontal="right" wrapText="1"/>
    </xf>
    <xf numFmtId="9" fontId="16" fillId="0" borderId="29" xfId="0" applyNumberFormat="1" applyFont="1" applyBorder="1" applyAlignment="1">
      <alignment horizontal="right"/>
    </xf>
    <xf numFmtId="9" fontId="16" fillId="0" borderId="38" xfId="0" applyNumberFormat="1" applyFont="1" applyBorder="1" applyAlignment="1">
      <alignment horizontal="right" wrapText="1"/>
    </xf>
    <xf numFmtId="9" fontId="16" fillId="35" borderId="10" xfId="0" applyNumberFormat="1" applyFont="1" applyFill="1" applyBorder="1" applyAlignment="1">
      <alignment horizontal="center" wrapText="1"/>
    </xf>
    <xf numFmtId="9" fontId="0" fillId="0" borderId="14" xfId="0" applyNumberFormat="1" applyBorder="1" applyAlignment="1">
      <alignment horizontal="right"/>
    </xf>
    <xf numFmtId="9" fontId="16" fillId="0" borderId="21" xfId="0" applyNumberFormat="1" applyFont="1" applyBorder="1" applyAlignment="1">
      <alignment horizontal="right"/>
    </xf>
    <xf numFmtId="9" fontId="0" fillId="0" borderId="22" xfId="0" applyNumberFormat="1" applyBorder="1" applyAlignment="1">
      <alignment horizontal="right"/>
    </xf>
    <xf numFmtId="9" fontId="16" fillId="0" borderId="21" xfId="0" applyNumberFormat="1" applyFont="1" applyBorder="1" applyAlignment="1">
      <alignment horizontal="right" wrapText="1"/>
    </xf>
    <xf numFmtId="9" fontId="0" fillId="0" borderId="22" xfId="0" applyNumberFormat="1" applyBorder="1" applyAlignment="1">
      <alignment horizontal="right" wrapText="1"/>
    </xf>
    <xf numFmtId="9" fontId="0" fillId="0" borderId="24" xfId="0" applyNumberFormat="1" applyBorder="1" applyAlignment="1">
      <alignment horizontal="right"/>
    </xf>
    <xf numFmtId="9" fontId="0" fillId="0" borderId="24" xfId="0" applyNumberFormat="1" applyBorder="1" applyAlignment="1">
      <alignment horizontal="right" wrapText="1"/>
    </xf>
    <xf numFmtId="9" fontId="16" fillId="35" borderId="42" xfId="0" applyNumberFormat="1" applyFont="1" applyFill="1" applyBorder="1" applyAlignment="1">
      <alignment horizontal="center" wrapText="1"/>
    </xf>
    <xf numFmtId="9" fontId="0" fillId="0" borderId="45" xfId="0" applyNumberFormat="1" applyBorder="1" applyAlignment="1">
      <alignment horizontal="right" wrapText="1"/>
    </xf>
    <xf numFmtId="9" fontId="0" fillId="0" borderId="47" xfId="0" applyNumberFormat="1" applyBorder="1" applyAlignment="1">
      <alignment horizontal="right" wrapText="1"/>
    </xf>
    <xf numFmtId="9" fontId="0" fillId="0" borderId="50" xfId="0" applyNumberFormat="1" applyBorder="1" applyAlignment="1">
      <alignment horizontal="right" wrapText="1"/>
    </xf>
    <xf numFmtId="9" fontId="16" fillId="0" borderId="41" xfId="0" applyNumberFormat="1" applyFont="1" applyBorder="1" applyAlignment="1">
      <alignment horizontal="right" wrapText="1"/>
    </xf>
    <xf numFmtId="9" fontId="0" fillId="0" borderId="40" xfId="0" applyNumberFormat="1" applyBorder="1" applyAlignment="1">
      <alignment horizontal="right" wrapText="1"/>
    </xf>
    <xf numFmtId="9" fontId="0" fillId="0" borderId="41" xfId="0" applyNumberFormat="1" applyBorder="1" applyAlignment="1">
      <alignment horizontal="right" wrapText="1"/>
    </xf>
    <xf numFmtId="9" fontId="16" fillId="35" borderId="54" xfId="0" applyNumberFormat="1" applyFont="1" applyFill="1" applyBorder="1" applyAlignment="1">
      <alignment horizontal="center" wrapText="1"/>
    </xf>
    <xf numFmtId="9" fontId="16" fillId="0" borderId="53" xfId="0" applyNumberFormat="1" applyFont="1" applyBorder="1" applyAlignment="1">
      <alignment horizontal="right" wrapText="1"/>
    </xf>
    <xf numFmtId="9" fontId="0" fillId="0" borderId="52" xfId="0" applyNumberFormat="1" applyBorder="1" applyAlignment="1">
      <alignment horizontal="right" wrapText="1"/>
    </xf>
    <xf numFmtId="9" fontId="0" fillId="0" borderId="53" xfId="0" applyNumberFormat="1" applyBorder="1" applyAlignment="1">
      <alignment horizontal="right" wrapText="1"/>
    </xf>
    <xf numFmtId="9" fontId="0" fillId="35" borderId="58" xfId="0" applyNumberFormat="1" applyFill="1" applyBorder="1" applyAlignment="1">
      <alignment horizontal="center" wrapText="1"/>
    </xf>
    <xf numFmtId="9" fontId="0" fillId="0" borderId="61" xfId="0" applyNumberFormat="1" applyBorder="1" applyAlignment="1">
      <alignment horizontal="right" wrapText="1"/>
    </xf>
    <xf numFmtId="9" fontId="0" fillId="0" borderId="63" xfId="0" applyNumberFormat="1" applyBorder="1" applyAlignment="1">
      <alignment horizontal="right" wrapText="1"/>
    </xf>
    <xf numFmtId="9" fontId="0" fillId="0" borderId="66" xfId="0" applyNumberFormat="1" applyBorder="1" applyAlignment="1">
      <alignment horizontal="right" wrapText="1"/>
    </xf>
    <xf numFmtId="9" fontId="16" fillId="0" borderId="57" xfId="0" applyNumberFormat="1" applyFont="1" applyBorder="1" applyAlignment="1">
      <alignment horizontal="right" wrapText="1"/>
    </xf>
    <xf numFmtId="9" fontId="0" fillId="0" borderId="56" xfId="0" applyNumberFormat="1" applyBorder="1" applyAlignment="1">
      <alignment horizontal="right" wrapText="1"/>
    </xf>
    <xf numFmtId="9" fontId="0" fillId="0" borderId="57" xfId="0" applyNumberFormat="1" applyBorder="1" applyAlignment="1">
      <alignment horizontal="right" wrapText="1"/>
    </xf>
    <xf numFmtId="9" fontId="0" fillId="35" borderId="70" xfId="0" applyNumberFormat="1" applyFill="1" applyBorder="1" applyAlignment="1">
      <alignment horizontal="center" wrapText="1"/>
    </xf>
    <xf numFmtId="9" fontId="0" fillId="0" borderId="71" xfId="0" applyNumberFormat="1" applyBorder="1" applyAlignment="1">
      <alignment horizontal="right" wrapText="1"/>
    </xf>
    <xf numFmtId="9" fontId="0" fillId="0" borderId="74" xfId="0" applyNumberFormat="1" applyBorder="1" applyAlignment="1">
      <alignment horizontal="right" wrapText="1"/>
    </xf>
    <xf numFmtId="9" fontId="0" fillId="0" borderId="76" xfId="0" applyNumberFormat="1" applyBorder="1" applyAlignment="1">
      <alignment horizontal="right" wrapText="1"/>
    </xf>
    <xf numFmtId="9" fontId="16" fillId="0" borderId="67" xfId="0" applyNumberFormat="1" applyFont="1" applyBorder="1" applyAlignment="1">
      <alignment horizontal="right" wrapText="1"/>
    </xf>
    <xf numFmtId="9" fontId="0" fillId="0" borderId="68" xfId="0" applyNumberFormat="1" applyBorder="1" applyAlignment="1">
      <alignment horizontal="right" wrapText="1"/>
    </xf>
    <xf numFmtId="9" fontId="0" fillId="0" borderId="73" xfId="0" applyNumberFormat="1" applyBorder="1" applyAlignment="1">
      <alignment horizontal="right" wrapText="1"/>
    </xf>
    <xf numFmtId="9" fontId="0" fillId="0" borderId="75" xfId="0" applyNumberFormat="1" applyBorder="1" applyAlignment="1">
      <alignment horizontal="right" wrapText="1"/>
    </xf>
    <xf numFmtId="9" fontId="0" fillId="0" borderId="78" xfId="0" applyNumberFormat="1" applyBorder="1" applyAlignment="1">
      <alignment horizontal="right" wrapText="1"/>
    </xf>
    <xf numFmtId="9" fontId="16" fillId="0" borderId="70" xfId="0" applyNumberFormat="1" applyFont="1" applyBorder="1" applyAlignment="1">
      <alignment horizontal="right" wrapText="1"/>
    </xf>
    <xf numFmtId="9" fontId="16" fillId="0" borderId="69" xfId="0" applyNumberFormat="1" applyFont="1" applyBorder="1" applyAlignment="1">
      <alignment horizontal="right" wrapText="1"/>
    </xf>
    <xf numFmtId="9" fontId="0" fillId="0" borderId="69" xfId="0" applyNumberFormat="1" applyBorder="1" applyAlignment="1">
      <alignment horizontal="right" wrapText="1"/>
    </xf>
    <xf numFmtId="9" fontId="16" fillId="35" borderId="85" xfId="0" applyNumberFormat="1" applyFont="1" applyFill="1" applyBorder="1" applyAlignment="1">
      <alignment horizontal="center" wrapText="1"/>
    </xf>
    <xf numFmtId="9" fontId="0" fillId="0" borderId="89" xfId="0" applyNumberFormat="1" applyBorder="1" applyAlignment="1">
      <alignment horizontal="right" wrapText="1"/>
    </xf>
    <xf numFmtId="9" fontId="0" fillId="0" borderId="91" xfId="0" applyNumberFormat="1" applyBorder="1" applyAlignment="1">
      <alignment horizontal="right" wrapText="1"/>
    </xf>
    <xf numFmtId="9" fontId="0" fillId="0" borderId="94" xfId="0" applyNumberFormat="1" applyBorder="1" applyAlignment="1">
      <alignment horizontal="right" wrapText="1"/>
    </xf>
    <xf numFmtId="9" fontId="16" fillId="0" borderId="84" xfId="0" applyNumberFormat="1" applyFont="1" applyBorder="1" applyAlignment="1">
      <alignment horizontal="right" wrapText="1"/>
    </xf>
    <xf numFmtId="9" fontId="0" fillId="0" borderId="86" xfId="0" applyNumberFormat="1" applyBorder="1" applyAlignment="1">
      <alignment horizontal="right" wrapText="1"/>
    </xf>
    <xf numFmtId="9" fontId="16" fillId="0" borderId="96" xfId="0" applyNumberFormat="1" applyFont="1" applyBorder="1" applyAlignment="1">
      <alignment horizontal="right" wrapText="1"/>
    </xf>
    <xf numFmtId="9" fontId="0" fillId="0" borderId="98" xfId="0" applyNumberFormat="1" applyBorder="1" applyAlignment="1">
      <alignment horizontal="right" wrapText="1"/>
    </xf>
    <xf numFmtId="9" fontId="0" fillId="0" borderId="100" xfId="0" applyNumberFormat="1" applyBorder="1" applyAlignment="1">
      <alignment horizontal="right" wrapText="1"/>
    </xf>
    <xf numFmtId="9" fontId="16" fillId="35" borderId="106" xfId="0" applyNumberFormat="1" applyFont="1" applyFill="1" applyBorder="1" applyAlignment="1">
      <alignment horizontal="center" wrapText="1"/>
    </xf>
    <xf numFmtId="9" fontId="0" fillId="0" borderId="109" xfId="0" applyNumberFormat="1" applyBorder="1" applyAlignment="1">
      <alignment horizontal="right" wrapText="1"/>
    </xf>
    <xf numFmtId="9" fontId="0" fillId="0" borderId="111" xfId="0" applyNumberFormat="1" applyBorder="1" applyAlignment="1">
      <alignment horizontal="right" wrapText="1"/>
    </xf>
    <xf numFmtId="9" fontId="0" fillId="0" borderId="114" xfId="0" applyNumberFormat="1" applyBorder="1" applyAlignment="1">
      <alignment horizontal="right" wrapText="1"/>
    </xf>
    <xf numFmtId="9" fontId="16" fillId="0" borderId="105" xfId="0" applyNumberFormat="1" applyFont="1" applyBorder="1" applyAlignment="1">
      <alignment horizontal="right" wrapText="1"/>
    </xf>
    <xf numFmtId="9" fontId="0" fillId="0" borderId="104" xfId="0" applyNumberFormat="1" applyBorder="1" applyAlignment="1">
      <alignment horizontal="right" wrapText="1"/>
    </xf>
    <xf numFmtId="9" fontId="0" fillId="0" borderId="105" xfId="0" applyNumberFormat="1" applyBorder="1" applyAlignment="1">
      <alignment horizontal="right" wrapText="1"/>
    </xf>
    <xf numFmtId="0" fontId="0" fillId="35" borderId="120" xfId="0" applyFill="1" applyBorder="1" applyAlignment="1">
      <alignment horizontal="left" wrapText="1"/>
    </xf>
    <xf numFmtId="0" fontId="0" fillId="35" borderId="121" xfId="0" applyFill="1" applyBorder="1" applyAlignment="1">
      <alignment horizontal="left" wrapText="1"/>
    </xf>
    <xf numFmtId="0" fontId="16" fillId="0" borderId="30" xfId="0" applyFont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0" fillId="35" borderId="10" xfId="0" applyFill="1" applyBorder="1" applyAlignment="1">
      <alignment horizontal="left" wrapText="1"/>
    </xf>
    <xf numFmtId="0" fontId="16" fillId="0" borderId="36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0" fontId="16" fillId="33" borderId="37" xfId="0" applyFont="1" applyFill="1" applyBorder="1"/>
    <xf numFmtId="9" fontId="16" fillId="33" borderId="37" xfId="0" applyNumberFormat="1" applyFont="1" applyFill="1" applyBorder="1"/>
    <xf numFmtId="9" fontId="16" fillId="33" borderId="29" xfId="0" applyNumberFormat="1" applyFont="1" applyFill="1" applyBorder="1"/>
    <xf numFmtId="0" fontId="16" fillId="35" borderId="10" xfId="0" applyFont="1" applyFill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22" xfId="0" applyFon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2" fontId="0" fillId="0" borderId="115" xfId="0" applyNumberFormat="1" applyBorder="1" applyAlignment="1">
      <alignment horizontal="left" wrapText="1"/>
    </xf>
    <xf numFmtId="2" fontId="0" fillId="0" borderId="118" xfId="0" applyNumberFormat="1" applyBorder="1" applyAlignment="1">
      <alignment horizontal="left" wrapText="1"/>
    </xf>
    <xf numFmtId="2" fontId="16" fillId="0" borderId="123" xfId="0" applyNumberFormat="1" applyFont="1" applyBorder="1" applyAlignment="1">
      <alignment horizontal="left" wrapText="1"/>
    </xf>
    <xf numFmtId="3" fontId="16" fillId="33" borderId="37" xfId="0" applyNumberFormat="1" applyFont="1" applyFill="1" applyBorder="1"/>
    <xf numFmtId="3" fontId="0" fillId="0" borderId="61" xfId="0" applyNumberFormat="1" applyBorder="1" applyAlignment="1">
      <alignment horizontal="right" wrapText="1"/>
    </xf>
    <xf numFmtId="3" fontId="0" fillId="0" borderId="59" xfId="0" applyNumberFormat="1" applyBorder="1" applyAlignment="1">
      <alignment horizontal="right" wrapText="1"/>
    </xf>
    <xf numFmtId="3" fontId="0" fillId="0" borderId="63" xfId="0" applyNumberFormat="1" applyBorder="1" applyAlignment="1">
      <alignment horizontal="right" wrapText="1"/>
    </xf>
    <xf numFmtId="3" fontId="0" fillId="0" borderId="62" xfId="0" applyNumberFormat="1" applyBorder="1" applyAlignment="1">
      <alignment horizontal="right" wrapText="1"/>
    </xf>
    <xf numFmtId="3" fontId="0" fillId="0" borderId="66" xfId="0" applyNumberFormat="1" applyBorder="1" applyAlignment="1">
      <alignment horizontal="right" wrapText="1"/>
    </xf>
    <xf numFmtId="3" fontId="0" fillId="0" borderId="64" xfId="0" applyNumberFormat="1" applyBorder="1" applyAlignment="1">
      <alignment horizontal="right" wrapText="1"/>
    </xf>
    <xf numFmtId="3" fontId="16" fillId="0" borderId="57" xfId="0" applyNumberFormat="1" applyFont="1" applyBorder="1" applyAlignment="1">
      <alignment horizontal="right" wrapText="1"/>
    </xf>
    <xf numFmtId="3" fontId="16" fillId="0" borderId="55" xfId="0" applyNumberFormat="1" applyFont="1" applyBorder="1" applyAlignment="1">
      <alignment horizontal="right" wrapText="1"/>
    </xf>
    <xf numFmtId="3" fontId="0" fillId="0" borderId="56" xfId="0" applyNumberFormat="1" applyBorder="1" applyAlignment="1">
      <alignment horizontal="right" wrapText="1"/>
    </xf>
    <xf numFmtId="0" fontId="0" fillId="35" borderId="116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21" xfId="0" applyFill="1" applyBorder="1" applyAlignment="1">
      <alignment horizontal="center" wrapText="1"/>
    </xf>
    <xf numFmtId="0" fontId="0" fillId="35" borderId="117" xfId="0" applyFill="1" applyBorder="1" applyAlignment="1">
      <alignment horizontal="center" wrapText="1"/>
    </xf>
    <xf numFmtId="0" fontId="0" fillId="35" borderId="119" xfId="0" applyFill="1" applyBorder="1" applyAlignment="1">
      <alignment horizontal="center" wrapText="1"/>
    </xf>
    <xf numFmtId="0" fontId="0" fillId="35" borderId="20" xfId="0" applyFill="1" applyBorder="1" applyAlignment="1">
      <alignment horizontal="center" wrapText="1"/>
    </xf>
    <xf numFmtId="0" fontId="0" fillId="35" borderId="22" xfId="0" applyFill="1" applyBorder="1" applyAlignment="1">
      <alignment horizontal="center" wrapText="1"/>
    </xf>
    <xf numFmtId="0" fontId="0" fillId="35" borderId="21" xfId="0" applyFill="1" applyBorder="1" applyAlignment="1">
      <alignment horizontal="center" wrapText="1"/>
    </xf>
    <xf numFmtId="0" fontId="16" fillId="35" borderId="20" xfId="0" applyFont="1" applyFill="1" applyBorder="1" applyAlignment="1">
      <alignment horizontal="center" wrapText="1"/>
    </xf>
    <xf numFmtId="0" fontId="16" fillId="35" borderId="22" xfId="0" applyFont="1" applyFill="1" applyBorder="1" applyAlignment="1">
      <alignment horizontal="center" wrapText="1"/>
    </xf>
    <xf numFmtId="0" fontId="16" fillId="35" borderId="21" xfId="0" applyFont="1" applyFill="1" applyBorder="1" applyAlignment="1">
      <alignment horizontal="center" wrapText="1"/>
    </xf>
    <xf numFmtId="0" fontId="16" fillId="35" borderId="39" xfId="0" applyFont="1" applyFill="1" applyBorder="1" applyAlignment="1">
      <alignment horizontal="center" wrapText="1"/>
    </xf>
    <xf numFmtId="0" fontId="16" fillId="35" borderId="40" xfId="0" applyFont="1" applyFill="1" applyBorder="1" applyAlignment="1">
      <alignment horizontal="center" wrapText="1"/>
    </xf>
    <xf numFmtId="0" fontId="16" fillId="35" borderId="41" xfId="0" applyFont="1" applyFill="1" applyBorder="1" applyAlignment="1">
      <alignment horizontal="center" wrapText="1"/>
    </xf>
    <xf numFmtId="0" fontId="16" fillId="35" borderId="51" xfId="0" applyFont="1" applyFill="1" applyBorder="1" applyAlignment="1">
      <alignment horizontal="center" wrapText="1"/>
    </xf>
    <xf numFmtId="0" fontId="16" fillId="35" borderId="52" xfId="0" applyFont="1" applyFill="1" applyBorder="1" applyAlignment="1">
      <alignment horizontal="center" wrapText="1"/>
    </xf>
    <xf numFmtId="0" fontId="16" fillId="35" borderId="53" xfId="0" applyFont="1" applyFill="1" applyBorder="1" applyAlignment="1">
      <alignment horizontal="center" wrapText="1"/>
    </xf>
    <xf numFmtId="0" fontId="0" fillId="35" borderId="55" xfId="0" applyFill="1" applyBorder="1" applyAlignment="1">
      <alignment horizontal="center" wrapText="1"/>
    </xf>
    <xf numFmtId="0" fontId="0" fillId="35" borderId="56" xfId="0" applyFill="1" applyBorder="1" applyAlignment="1">
      <alignment horizontal="center" wrapText="1"/>
    </xf>
    <xf numFmtId="0" fontId="0" fillId="35" borderId="57" xfId="0" applyFill="1" applyBorder="1" applyAlignment="1">
      <alignment horizontal="center" wrapText="1"/>
    </xf>
    <xf numFmtId="0" fontId="0" fillId="35" borderId="67" xfId="0" applyFill="1" applyBorder="1" applyAlignment="1">
      <alignment horizontal="center" wrapText="1"/>
    </xf>
    <xf numFmtId="0" fontId="0" fillId="35" borderId="68" xfId="0" applyFill="1" applyBorder="1" applyAlignment="1">
      <alignment horizontal="center" wrapText="1"/>
    </xf>
    <xf numFmtId="0" fontId="0" fillId="35" borderId="69" xfId="0" applyFill="1" applyBorder="1" applyAlignment="1">
      <alignment horizontal="center" wrapText="1"/>
    </xf>
    <xf numFmtId="0" fontId="16" fillId="35" borderId="83" xfId="0" applyFont="1" applyFill="1" applyBorder="1" applyAlignment="1">
      <alignment horizontal="center" wrapText="1"/>
    </xf>
    <xf numFmtId="0" fontId="16" fillId="35" borderId="86" xfId="0" applyFont="1" applyFill="1" applyBorder="1" applyAlignment="1">
      <alignment horizontal="center" wrapText="1"/>
    </xf>
    <xf numFmtId="0" fontId="16" fillId="35" borderId="84" xfId="0" applyFont="1" applyFill="1" applyBorder="1" applyAlignment="1">
      <alignment horizontal="center" wrapText="1"/>
    </xf>
    <xf numFmtId="0" fontId="16" fillId="35" borderId="103" xfId="0" applyFont="1" applyFill="1" applyBorder="1" applyAlignment="1">
      <alignment horizontal="center" wrapText="1"/>
    </xf>
    <xf numFmtId="0" fontId="16" fillId="35" borderId="104" xfId="0" applyFont="1" applyFill="1" applyBorder="1" applyAlignment="1">
      <alignment horizontal="center" wrapText="1"/>
    </xf>
    <xf numFmtId="0" fontId="16" fillId="35" borderId="105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8.85546875" style="1" customWidth="1"/>
    <col min="2" max="2" width="10.140625" style="1" customWidth="1"/>
    <col min="3" max="3" width="9.85546875" style="1" customWidth="1"/>
    <col min="4" max="4" width="8.28515625" style="1" customWidth="1"/>
    <col min="5" max="5" width="8.28515625" style="198" customWidth="1"/>
    <col min="6" max="6" width="8.28515625" style="1" customWidth="1"/>
    <col min="7" max="7" width="8.28515625" style="198" customWidth="1"/>
    <col min="8" max="8" width="8.28515625" style="1" customWidth="1"/>
    <col min="9" max="9" width="8.28515625" style="198" customWidth="1"/>
    <col min="10" max="16384" width="9.140625" style="1"/>
  </cols>
  <sheetData>
    <row r="1" spans="1:9" ht="18" customHeight="1" x14ac:dyDescent="0.25">
      <c r="A1" s="203" t="s">
        <v>0</v>
      </c>
      <c r="B1" s="204"/>
      <c r="C1" s="304" t="s">
        <v>1</v>
      </c>
      <c r="D1" s="304" t="s">
        <v>2</v>
      </c>
      <c r="E1" s="304"/>
      <c r="F1" s="304"/>
      <c r="G1" s="304"/>
      <c r="H1" s="304"/>
      <c r="I1" s="307"/>
    </row>
    <row r="2" spans="1:9" ht="18" customHeight="1" x14ac:dyDescent="0.25">
      <c r="A2" s="205"/>
      <c r="B2" s="206"/>
      <c r="C2" s="305"/>
      <c r="D2" s="305" t="s">
        <v>3</v>
      </c>
      <c r="E2" s="305"/>
      <c r="F2" s="305" t="s">
        <v>4</v>
      </c>
      <c r="G2" s="305"/>
      <c r="H2" s="305" t="s">
        <v>5</v>
      </c>
      <c r="I2" s="308"/>
    </row>
    <row r="3" spans="1:9" ht="18" customHeight="1" x14ac:dyDescent="0.25">
      <c r="A3" s="268" t="s">
        <v>9</v>
      </c>
      <c r="B3" s="269" t="s">
        <v>10</v>
      </c>
      <c r="C3" s="306"/>
      <c r="D3" s="207" t="s">
        <v>6</v>
      </c>
      <c r="E3" s="208" t="s">
        <v>7</v>
      </c>
      <c r="F3" s="207" t="s">
        <v>6</v>
      </c>
      <c r="G3" s="208" t="s">
        <v>7</v>
      </c>
      <c r="H3" s="207" t="s">
        <v>6</v>
      </c>
      <c r="I3" s="209" t="s">
        <v>7</v>
      </c>
    </row>
    <row r="4" spans="1:9" ht="18" customHeight="1" x14ac:dyDescent="0.25">
      <c r="A4" s="291" t="s">
        <v>11</v>
      </c>
      <c r="B4" s="49" t="s">
        <v>12</v>
      </c>
      <c r="C4" s="10">
        <v>49</v>
      </c>
      <c r="D4" s="7">
        <v>1</v>
      </c>
      <c r="E4" s="12">
        <v>2.0400000000000001E-2</v>
      </c>
      <c r="F4" s="7">
        <v>38</v>
      </c>
      <c r="G4" s="12">
        <v>0.77549999999999997</v>
      </c>
      <c r="H4" s="7">
        <v>10</v>
      </c>
      <c r="I4" s="13">
        <v>0.2041</v>
      </c>
    </row>
    <row r="5" spans="1:9" ht="18" customHeight="1" x14ac:dyDescent="0.25">
      <c r="A5" s="292" t="s">
        <v>11</v>
      </c>
      <c r="B5" s="49" t="s">
        <v>13</v>
      </c>
      <c r="C5" s="10">
        <v>52</v>
      </c>
      <c r="D5" s="7">
        <v>1</v>
      </c>
      <c r="E5" s="12">
        <v>1.9199999999999998E-2</v>
      </c>
      <c r="F5" s="7">
        <v>43</v>
      </c>
      <c r="G5" s="12">
        <v>0.82689999999999997</v>
      </c>
      <c r="H5" s="7">
        <v>8</v>
      </c>
      <c r="I5" s="13">
        <v>0.15379999999999999</v>
      </c>
    </row>
    <row r="6" spans="1:9" ht="18" customHeight="1" x14ac:dyDescent="0.25">
      <c r="A6" s="292" t="s">
        <v>11</v>
      </c>
      <c r="B6" s="49" t="s">
        <v>14</v>
      </c>
      <c r="C6" s="10">
        <v>53</v>
      </c>
      <c r="D6" s="7">
        <v>1</v>
      </c>
      <c r="E6" s="12">
        <v>1.89E-2</v>
      </c>
      <c r="F6" s="7">
        <v>50</v>
      </c>
      <c r="G6" s="12">
        <v>0.94340000000000002</v>
      </c>
      <c r="H6" s="7">
        <v>2</v>
      </c>
      <c r="I6" s="13">
        <v>3.7699999999999997E-2</v>
      </c>
    </row>
    <row r="7" spans="1:9" ht="18" customHeight="1" x14ac:dyDescent="0.25">
      <c r="A7" s="292" t="s">
        <v>11</v>
      </c>
      <c r="B7" s="49" t="s">
        <v>15</v>
      </c>
      <c r="C7" s="10">
        <v>60</v>
      </c>
      <c r="D7" s="8" t="s">
        <v>16</v>
      </c>
      <c r="E7" s="192" t="s">
        <v>16</v>
      </c>
      <c r="F7" s="7">
        <v>51</v>
      </c>
      <c r="G7" s="12">
        <v>0.85</v>
      </c>
      <c r="H7" s="7">
        <v>9</v>
      </c>
      <c r="I7" s="13">
        <v>0.15</v>
      </c>
    </row>
    <row r="8" spans="1:9" ht="18" customHeight="1" x14ac:dyDescent="0.25">
      <c r="A8" s="292" t="s">
        <v>11</v>
      </c>
      <c r="B8" s="49" t="s">
        <v>17</v>
      </c>
      <c r="C8" s="10">
        <v>48</v>
      </c>
      <c r="D8" s="7">
        <v>1</v>
      </c>
      <c r="E8" s="12">
        <v>2.0799999999999999E-2</v>
      </c>
      <c r="F8" s="7">
        <v>45</v>
      </c>
      <c r="G8" s="12">
        <v>0.9375</v>
      </c>
      <c r="H8" s="7">
        <v>2</v>
      </c>
      <c r="I8" s="13">
        <v>4.1700000000000001E-2</v>
      </c>
    </row>
    <row r="9" spans="1:9" ht="18" customHeight="1" x14ac:dyDescent="0.25">
      <c r="A9" s="292" t="s">
        <v>11</v>
      </c>
      <c r="B9" s="49" t="s">
        <v>18</v>
      </c>
      <c r="C9" s="10">
        <v>55</v>
      </c>
      <c r="D9" s="7">
        <v>1</v>
      </c>
      <c r="E9" s="12">
        <v>1.8200000000000001E-2</v>
      </c>
      <c r="F9" s="7">
        <v>50</v>
      </c>
      <c r="G9" s="12">
        <v>0.90910000000000002</v>
      </c>
      <c r="H9" s="7">
        <v>4</v>
      </c>
      <c r="I9" s="13">
        <v>7.2700000000000001E-2</v>
      </c>
    </row>
    <row r="10" spans="1:9" ht="18" customHeight="1" x14ac:dyDescent="0.25">
      <c r="A10" s="292" t="s">
        <v>11</v>
      </c>
      <c r="B10" s="49" t="s">
        <v>19</v>
      </c>
      <c r="C10" s="10">
        <v>76</v>
      </c>
      <c r="D10" s="8" t="s">
        <v>16</v>
      </c>
      <c r="E10" s="192" t="s">
        <v>16</v>
      </c>
      <c r="F10" s="7">
        <v>70</v>
      </c>
      <c r="G10" s="12">
        <v>0.92110000000000003</v>
      </c>
      <c r="H10" s="7">
        <v>6</v>
      </c>
      <c r="I10" s="13">
        <v>7.8899999999999998E-2</v>
      </c>
    </row>
    <row r="11" spans="1:9" ht="18" customHeight="1" x14ac:dyDescent="0.25">
      <c r="A11" s="292" t="s">
        <v>11</v>
      </c>
      <c r="B11" s="49" t="s">
        <v>20</v>
      </c>
      <c r="C11" s="10">
        <v>63</v>
      </c>
      <c r="D11" s="8" t="s">
        <v>16</v>
      </c>
      <c r="E11" s="192" t="s">
        <v>16</v>
      </c>
      <c r="F11" s="7">
        <v>55</v>
      </c>
      <c r="G11" s="12">
        <v>0.873</v>
      </c>
      <c r="H11" s="7">
        <v>8</v>
      </c>
      <c r="I11" s="13">
        <v>0.127</v>
      </c>
    </row>
    <row r="12" spans="1:9" ht="18" customHeight="1" x14ac:dyDescent="0.25">
      <c r="A12" s="292" t="s">
        <v>11</v>
      </c>
      <c r="B12" s="49" t="s">
        <v>21</v>
      </c>
      <c r="C12" s="10">
        <v>45</v>
      </c>
      <c r="D12" s="8" t="s">
        <v>16</v>
      </c>
      <c r="E12" s="192" t="s">
        <v>16</v>
      </c>
      <c r="F12" s="7">
        <v>42</v>
      </c>
      <c r="G12" s="12">
        <v>0.93330000000000002</v>
      </c>
      <c r="H12" s="7">
        <v>3</v>
      </c>
      <c r="I12" s="13">
        <v>6.6699999999999995E-2</v>
      </c>
    </row>
    <row r="13" spans="1:9" ht="18" customHeight="1" x14ac:dyDescent="0.25">
      <c r="A13" s="292" t="s">
        <v>11</v>
      </c>
      <c r="B13" s="49" t="s">
        <v>22</v>
      </c>
      <c r="C13" s="10">
        <v>86</v>
      </c>
      <c r="D13" s="8" t="s">
        <v>16</v>
      </c>
      <c r="E13" s="192" t="s">
        <v>16</v>
      </c>
      <c r="F13" s="7">
        <v>75</v>
      </c>
      <c r="G13" s="12">
        <v>0.87209999999999999</v>
      </c>
      <c r="H13" s="7">
        <v>11</v>
      </c>
      <c r="I13" s="13">
        <v>0.12790000000000001</v>
      </c>
    </row>
    <row r="14" spans="1:9" ht="18" customHeight="1" thickBot="1" x14ac:dyDescent="0.3">
      <c r="A14" s="292" t="s">
        <v>11</v>
      </c>
      <c r="B14" s="49" t="s">
        <v>23</v>
      </c>
      <c r="C14" s="11">
        <v>70</v>
      </c>
      <c r="D14" s="8" t="s">
        <v>16</v>
      </c>
      <c r="E14" s="193" t="s">
        <v>16</v>
      </c>
      <c r="F14" s="7">
        <v>57</v>
      </c>
      <c r="G14" s="197">
        <v>0.81430000000000002</v>
      </c>
      <c r="H14" s="7">
        <v>13</v>
      </c>
      <c r="I14" s="201">
        <v>0.1857</v>
      </c>
    </row>
    <row r="15" spans="1:9" ht="18" customHeight="1" thickTop="1" thickBot="1" x14ac:dyDescent="0.3">
      <c r="A15" s="293" t="s">
        <v>11</v>
      </c>
      <c r="B15" s="270" t="s">
        <v>40</v>
      </c>
      <c r="C15" s="9">
        <f>SUM(C4:C14)</f>
        <v>657</v>
      </c>
      <c r="D15" s="3">
        <f>SUM(D4:D14)</f>
        <v>5</v>
      </c>
      <c r="E15" s="194">
        <f>D15/C15</f>
        <v>7.6103500761035003E-3</v>
      </c>
      <c r="F15" s="3">
        <f>SUM(F4:F14)</f>
        <v>576</v>
      </c>
      <c r="G15" s="199">
        <f>F15/C15</f>
        <v>0.87671232876712324</v>
      </c>
      <c r="H15" s="3">
        <f>SUM(H4:H14)</f>
        <v>76</v>
      </c>
      <c r="I15" s="199">
        <f>H15/C15</f>
        <v>0.11567732115677321</v>
      </c>
    </row>
    <row r="16" spans="1:9" ht="18" customHeight="1" thickTop="1" x14ac:dyDescent="0.25">
      <c r="A16" s="271"/>
      <c r="B16" s="272"/>
      <c r="C16" s="5"/>
      <c r="D16" s="6"/>
      <c r="E16" s="195"/>
      <c r="F16" s="5"/>
      <c r="G16" s="200"/>
      <c r="H16" s="5"/>
      <c r="I16" s="202"/>
    </row>
    <row r="17" spans="1:9" ht="18" customHeight="1" x14ac:dyDescent="0.25">
      <c r="A17" s="273" t="s">
        <v>24</v>
      </c>
      <c r="B17" s="274" t="s">
        <v>12</v>
      </c>
      <c r="C17" s="14">
        <v>99</v>
      </c>
      <c r="D17" s="15" t="s">
        <v>16</v>
      </c>
      <c r="E17" s="196" t="s">
        <v>16</v>
      </c>
      <c r="F17" s="19">
        <v>86</v>
      </c>
      <c r="G17" s="28">
        <v>0.86870000000000003</v>
      </c>
      <c r="H17" s="19">
        <v>13</v>
      </c>
      <c r="I17" s="28">
        <v>0.1313</v>
      </c>
    </row>
    <row r="18" spans="1:9" ht="18" customHeight="1" x14ac:dyDescent="0.25">
      <c r="A18" s="275" t="s">
        <v>24</v>
      </c>
      <c r="B18" s="49" t="s">
        <v>13</v>
      </c>
      <c r="C18" s="10">
        <v>108</v>
      </c>
      <c r="D18" s="16" t="s">
        <v>16</v>
      </c>
      <c r="E18" s="192" t="s">
        <v>16</v>
      </c>
      <c r="F18" s="17">
        <v>94</v>
      </c>
      <c r="G18" s="12">
        <v>0.87039999999999995</v>
      </c>
      <c r="H18" s="17">
        <v>14</v>
      </c>
      <c r="I18" s="12">
        <v>0.12959999999999999</v>
      </c>
    </row>
    <row r="19" spans="1:9" ht="18" customHeight="1" x14ac:dyDescent="0.25">
      <c r="A19" s="275" t="s">
        <v>24</v>
      </c>
      <c r="B19" s="49" t="s">
        <v>14</v>
      </c>
      <c r="C19" s="10">
        <v>161</v>
      </c>
      <c r="D19" s="17">
        <v>1</v>
      </c>
      <c r="E19" s="12">
        <v>6.1999999999999998E-3</v>
      </c>
      <c r="F19" s="17">
        <v>136</v>
      </c>
      <c r="G19" s="12">
        <v>0.84470000000000001</v>
      </c>
      <c r="H19" s="17">
        <v>24</v>
      </c>
      <c r="I19" s="12">
        <v>0.14910000000000001</v>
      </c>
    </row>
    <row r="20" spans="1:9" ht="18" customHeight="1" x14ac:dyDescent="0.25">
      <c r="A20" s="275" t="s">
        <v>24</v>
      </c>
      <c r="B20" s="49" t="s">
        <v>15</v>
      </c>
      <c r="C20" s="10">
        <v>107</v>
      </c>
      <c r="D20" s="16" t="s">
        <v>16</v>
      </c>
      <c r="E20" s="192" t="s">
        <v>16</v>
      </c>
      <c r="F20" s="17">
        <v>97</v>
      </c>
      <c r="G20" s="12">
        <v>0.90649999999999997</v>
      </c>
      <c r="H20" s="17">
        <v>10</v>
      </c>
      <c r="I20" s="12">
        <v>9.35E-2</v>
      </c>
    </row>
    <row r="21" spans="1:9" ht="18" customHeight="1" x14ac:dyDescent="0.25">
      <c r="A21" s="275" t="s">
        <v>24</v>
      </c>
      <c r="B21" s="49" t="s">
        <v>17</v>
      </c>
      <c r="C21" s="10">
        <v>101</v>
      </c>
      <c r="D21" s="16" t="s">
        <v>16</v>
      </c>
      <c r="E21" s="192" t="s">
        <v>16</v>
      </c>
      <c r="F21" s="17">
        <v>91</v>
      </c>
      <c r="G21" s="12">
        <v>0.90100000000000002</v>
      </c>
      <c r="H21" s="17">
        <v>10</v>
      </c>
      <c r="I21" s="12">
        <v>9.9000000000000005E-2</v>
      </c>
    </row>
    <row r="22" spans="1:9" ht="18" customHeight="1" x14ac:dyDescent="0.25">
      <c r="A22" s="275" t="s">
        <v>24</v>
      </c>
      <c r="B22" s="49" t="s">
        <v>18</v>
      </c>
      <c r="C22" s="10">
        <v>109</v>
      </c>
      <c r="D22" s="16" t="s">
        <v>16</v>
      </c>
      <c r="E22" s="192" t="s">
        <v>16</v>
      </c>
      <c r="F22" s="17">
        <v>95</v>
      </c>
      <c r="G22" s="12">
        <v>0.87160000000000004</v>
      </c>
      <c r="H22" s="17">
        <v>14</v>
      </c>
      <c r="I22" s="12">
        <v>0.12839999999999999</v>
      </c>
    </row>
    <row r="23" spans="1:9" ht="18" customHeight="1" x14ac:dyDescent="0.25">
      <c r="A23" s="275" t="s">
        <v>24</v>
      </c>
      <c r="B23" s="49" t="s">
        <v>19</v>
      </c>
      <c r="C23" s="10">
        <v>116</v>
      </c>
      <c r="D23" s="16" t="s">
        <v>16</v>
      </c>
      <c r="E23" s="192" t="s">
        <v>16</v>
      </c>
      <c r="F23" s="17">
        <v>106</v>
      </c>
      <c r="G23" s="12">
        <v>0.91379999999999995</v>
      </c>
      <c r="H23" s="17">
        <v>10</v>
      </c>
      <c r="I23" s="12">
        <v>8.6199999999999999E-2</v>
      </c>
    </row>
    <row r="24" spans="1:9" ht="18" customHeight="1" x14ac:dyDescent="0.25">
      <c r="A24" s="275" t="s">
        <v>24</v>
      </c>
      <c r="B24" s="49" t="s">
        <v>20</v>
      </c>
      <c r="C24" s="10">
        <v>122</v>
      </c>
      <c r="D24" s="16" t="s">
        <v>16</v>
      </c>
      <c r="E24" s="192" t="s">
        <v>16</v>
      </c>
      <c r="F24" s="17">
        <v>113</v>
      </c>
      <c r="G24" s="12">
        <v>0.92620000000000002</v>
      </c>
      <c r="H24" s="17">
        <v>9</v>
      </c>
      <c r="I24" s="12">
        <v>7.3800000000000004E-2</v>
      </c>
    </row>
    <row r="25" spans="1:9" ht="18" customHeight="1" x14ac:dyDescent="0.25">
      <c r="A25" s="275" t="s">
        <v>24</v>
      </c>
      <c r="B25" s="49" t="s">
        <v>21</v>
      </c>
      <c r="C25" s="10">
        <v>228</v>
      </c>
      <c r="D25" s="17">
        <v>36</v>
      </c>
      <c r="E25" s="12">
        <v>0.15790000000000001</v>
      </c>
      <c r="F25" s="17">
        <v>179</v>
      </c>
      <c r="G25" s="12">
        <v>0.78510000000000002</v>
      </c>
      <c r="H25" s="17">
        <v>13</v>
      </c>
      <c r="I25" s="12">
        <v>5.7000000000000002E-2</v>
      </c>
    </row>
    <row r="26" spans="1:9" ht="18" customHeight="1" x14ac:dyDescent="0.25">
      <c r="A26" s="275" t="s">
        <v>24</v>
      </c>
      <c r="B26" s="49" t="s">
        <v>22</v>
      </c>
      <c r="C26" s="10">
        <v>126</v>
      </c>
      <c r="D26" s="16" t="s">
        <v>16</v>
      </c>
      <c r="E26" s="192" t="s">
        <v>16</v>
      </c>
      <c r="F26" s="17">
        <v>111</v>
      </c>
      <c r="G26" s="12">
        <v>0.88100000000000001</v>
      </c>
      <c r="H26" s="17">
        <v>15</v>
      </c>
      <c r="I26" s="12">
        <v>0.11899999999999999</v>
      </c>
    </row>
    <row r="27" spans="1:9" ht="18" customHeight="1" thickBot="1" x14ac:dyDescent="0.3">
      <c r="A27" s="276" t="s">
        <v>24</v>
      </c>
      <c r="B27" s="277" t="s">
        <v>23</v>
      </c>
      <c r="C27" s="11">
        <v>151</v>
      </c>
      <c r="D27" s="18" t="s">
        <v>16</v>
      </c>
      <c r="E27" s="193" t="s">
        <v>16</v>
      </c>
      <c r="F27" s="20">
        <v>134</v>
      </c>
      <c r="G27" s="197">
        <v>0.88739999999999997</v>
      </c>
      <c r="H27" s="20">
        <v>17</v>
      </c>
      <c r="I27" s="197">
        <v>0.11260000000000001</v>
      </c>
    </row>
    <row r="28" spans="1:9" ht="18" customHeight="1" thickTop="1" thickBot="1" x14ac:dyDescent="0.3">
      <c r="A28" s="278" t="s">
        <v>24</v>
      </c>
      <c r="B28" s="278" t="s">
        <v>40</v>
      </c>
      <c r="C28" s="4">
        <f>SUM(C17:C27)</f>
        <v>1428</v>
      </c>
      <c r="D28" s="3">
        <f>SUM(D17:D27)</f>
        <v>37</v>
      </c>
      <c r="E28" s="194">
        <f>D28/C28</f>
        <v>2.5910364145658265E-2</v>
      </c>
      <c r="F28" s="4">
        <f>SUM(F17:F27)</f>
        <v>1242</v>
      </c>
      <c r="G28" s="194">
        <f>F28/C28</f>
        <v>0.86974789915966388</v>
      </c>
      <c r="H28" s="3">
        <f>SUM(H17:H27)</f>
        <v>149</v>
      </c>
      <c r="I28" s="194">
        <f>H28/C28</f>
        <v>0.10434173669467788</v>
      </c>
    </row>
    <row r="29" spans="1:9" ht="18" customHeight="1" thickTop="1" x14ac:dyDescent="0.25">
      <c r="A29" s="272"/>
      <c r="B29" s="272"/>
      <c r="C29" s="5"/>
      <c r="D29" s="6"/>
      <c r="E29" s="195"/>
      <c r="F29" s="5"/>
      <c r="G29" s="200"/>
      <c r="H29" s="5"/>
      <c r="I29" s="200"/>
    </row>
    <row r="30" spans="1:9" ht="30" x14ac:dyDescent="0.25">
      <c r="A30" s="273" t="s">
        <v>25</v>
      </c>
      <c r="B30" s="274" t="s">
        <v>12</v>
      </c>
      <c r="C30" s="14">
        <v>284</v>
      </c>
      <c r="D30" s="19">
        <v>36</v>
      </c>
      <c r="E30" s="28">
        <v>0.1268</v>
      </c>
      <c r="F30" s="19">
        <v>230</v>
      </c>
      <c r="G30" s="28">
        <v>0.80989999999999995</v>
      </c>
      <c r="H30" s="19">
        <v>18</v>
      </c>
      <c r="I30" s="28">
        <v>6.3399999999999998E-2</v>
      </c>
    </row>
    <row r="31" spans="1:9" ht="18" customHeight="1" x14ac:dyDescent="0.25">
      <c r="A31" s="275" t="s">
        <v>25</v>
      </c>
      <c r="B31" s="49" t="s">
        <v>13</v>
      </c>
      <c r="C31" s="10">
        <v>288</v>
      </c>
      <c r="D31" s="17">
        <v>29</v>
      </c>
      <c r="E31" s="12">
        <v>0.1007</v>
      </c>
      <c r="F31" s="17">
        <v>238</v>
      </c>
      <c r="G31" s="12">
        <v>0.82640000000000002</v>
      </c>
      <c r="H31" s="17">
        <v>21</v>
      </c>
      <c r="I31" s="12">
        <v>7.2900000000000006E-2</v>
      </c>
    </row>
    <row r="32" spans="1:9" ht="18" customHeight="1" x14ac:dyDescent="0.25">
      <c r="A32" s="275" t="s">
        <v>25</v>
      </c>
      <c r="B32" s="49" t="s">
        <v>14</v>
      </c>
      <c r="C32" s="10">
        <v>302</v>
      </c>
      <c r="D32" s="17">
        <v>27</v>
      </c>
      <c r="E32" s="12">
        <v>8.9399999999999993E-2</v>
      </c>
      <c r="F32" s="17">
        <v>245</v>
      </c>
      <c r="G32" s="12">
        <v>0.81130000000000002</v>
      </c>
      <c r="H32" s="17">
        <v>30</v>
      </c>
      <c r="I32" s="12">
        <v>9.9299999999999999E-2</v>
      </c>
    </row>
    <row r="33" spans="1:9" ht="18" customHeight="1" x14ac:dyDescent="0.25">
      <c r="A33" s="275" t="s">
        <v>25</v>
      </c>
      <c r="B33" s="49" t="s">
        <v>15</v>
      </c>
      <c r="C33" s="10">
        <v>274</v>
      </c>
      <c r="D33" s="17">
        <v>38</v>
      </c>
      <c r="E33" s="12">
        <v>0.13869999999999999</v>
      </c>
      <c r="F33" s="17">
        <v>222</v>
      </c>
      <c r="G33" s="12">
        <v>0.81020000000000003</v>
      </c>
      <c r="H33" s="17">
        <v>14</v>
      </c>
      <c r="I33" s="12">
        <v>5.11E-2</v>
      </c>
    </row>
    <row r="34" spans="1:9" ht="18" customHeight="1" x14ac:dyDescent="0.25">
      <c r="A34" s="275" t="s">
        <v>25</v>
      </c>
      <c r="B34" s="49" t="s">
        <v>17</v>
      </c>
      <c r="C34" s="10">
        <v>307</v>
      </c>
      <c r="D34" s="17">
        <v>31</v>
      </c>
      <c r="E34" s="12">
        <v>0.10100000000000001</v>
      </c>
      <c r="F34" s="17">
        <v>252</v>
      </c>
      <c r="G34" s="12">
        <v>0.82079999999999997</v>
      </c>
      <c r="H34" s="17">
        <v>24</v>
      </c>
      <c r="I34" s="12">
        <v>7.8200000000000006E-2</v>
      </c>
    </row>
    <row r="35" spans="1:9" ht="18" customHeight="1" x14ac:dyDescent="0.25">
      <c r="A35" s="275" t="s">
        <v>25</v>
      </c>
      <c r="B35" s="49" t="s">
        <v>18</v>
      </c>
      <c r="C35" s="10">
        <v>320</v>
      </c>
      <c r="D35" s="17">
        <v>49</v>
      </c>
      <c r="E35" s="12">
        <v>0.15310000000000001</v>
      </c>
      <c r="F35" s="17">
        <v>241</v>
      </c>
      <c r="G35" s="12">
        <v>0.75309999999999999</v>
      </c>
      <c r="H35" s="17">
        <v>30</v>
      </c>
      <c r="I35" s="12">
        <v>9.3799999999999994E-2</v>
      </c>
    </row>
    <row r="36" spans="1:9" ht="18" customHeight="1" x14ac:dyDescent="0.25">
      <c r="A36" s="275" t="s">
        <v>25</v>
      </c>
      <c r="B36" s="49" t="s">
        <v>19</v>
      </c>
      <c r="C36" s="10">
        <v>343</v>
      </c>
      <c r="D36" s="17">
        <v>39</v>
      </c>
      <c r="E36" s="12">
        <v>0.1137</v>
      </c>
      <c r="F36" s="17">
        <v>269</v>
      </c>
      <c r="G36" s="12">
        <v>0.7843</v>
      </c>
      <c r="H36" s="17">
        <v>35</v>
      </c>
      <c r="I36" s="12">
        <v>0.10199999999999999</v>
      </c>
    </row>
    <row r="37" spans="1:9" ht="18" customHeight="1" x14ac:dyDescent="0.25">
      <c r="A37" s="275" t="s">
        <v>25</v>
      </c>
      <c r="B37" s="49" t="s">
        <v>20</v>
      </c>
      <c r="C37" s="10">
        <v>311</v>
      </c>
      <c r="D37" s="17">
        <v>53</v>
      </c>
      <c r="E37" s="12">
        <v>0.1704</v>
      </c>
      <c r="F37" s="17">
        <v>238</v>
      </c>
      <c r="G37" s="12">
        <v>0.76529999999999998</v>
      </c>
      <c r="H37" s="17">
        <v>20</v>
      </c>
      <c r="I37" s="12">
        <v>6.4299999999999996E-2</v>
      </c>
    </row>
    <row r="38" spans="1:9" ht="18" customHeight="1" x14ac:dyDescent="0.25">
      <c r="A38" s="275" t="s">
        <v>25</v>
      </c>
      <c r="B38" s="49" t="s">
        <v>21</v>
      </c>
      <c r="C38" s="10">
        <v>309</v>
      </c>
      <c r="D38" s="17">
        <v>40</v>
      </c>
      <c r="E38" s="12">
        <v>0.12939999999999999</v>
      </c>
      <c r="F38" s="17">
        <v>247</v>
      </c>
      <c r="G38" s="12">
        <v>0.7994</v>
      </c>
      <c r="H38" s="17">
        <v>22</v>
      </c>
      <c r="I38" s="12">
        <v>7.1199999999999999E-2</v>
      </c>
    </row>
    <row r="39" spans="1:9" ht="18" customHeight="1" x14ac:dyDescent="0.25">
      <c r="A39" s="275" t="s">
        <v>25</v>
      </c>
      <c r="B39" s="49" t="s">
        <v>22</v>
      </c>
      <c r="C39" s="10">
        <v>354</v>
      </c>
      <c r="D39" s="17">
        <v>62</v>
      </c>
      <c r="E39" s="12">
        <v>0.17510000000000001</v>
      </c>
      <c r="F39" s="17">
        <v>254</v>
      </c>
      <c r="G39" s="12">
        <v>0.71750000000000003</v>
      </c>
      <c r="H39" s="17">
        <v>38</v>
      </c>
      <c r="I39" s="12">
        <v>0.10730000000000001</v>
      </c>
    </row>
    <row r="40" spans="1:9" ht="18" customHeight="1" thickBot="1" x14ac:dyDescent="0.3">
      <c r="A40" s="276" t="s">
        <v>25</v>
      </c>
      <c r="B40" s="277" t="s">
        <v>23</v>
      </c>
      <c r="C40" s="11">
        <v>324</v>
      </c>
      <c r="D40" s="20">
        <v>43</v>
      </c>
      <c r="E40" s="197">
        <v>0.13270000000000001</v>
      </c>
      <c r="F40" s="20">
        <v>240</v>
      </c>
      <c r="G40" s="197">
        <v>0.74070000000000003</v>
      </c>
      <c r="H40" s="20">
        <v>41</v>
      </c>
      <c r="I40" s="197">
        <v>0.1265</v>
      </c>
    </row>
    <row r="41" spans="1:9" ht="16.5" thickTop="1" thickBot="1" x14ac:dyDescent="0.3">
      <c r="A41" s="278" t="s">
        <v>25</v>
      </c>
      <c r="B41" s="278" t="s">
        <v>40</v>
      </c>
      <c r="C41" s="4">
        <f>SUM(C30:C40)</f>
        <v>3416</v>
      </c>
      <c r="D41" s="4">
        <f>SUM(D30:D40)</f>
        <v>447</v>
      </c>
      <c r="E41" s="194">
        <f>D41/C41</f>
        <v>0.13085480093676816</v>
      </c>
      <c r="F41" s="4">
        <f>SUM(F30:F40)</f>
        <v>2676</v>
      </c>
      <c r="G41" s="194">
        <f>F41/C41</f>
        <v>0.78337236533957844</v>
      </c>
      <c r="H41" s="4">
        <f>SUM(H30:H40)</f>
        <v>293</v>
      </c>
      <c r="I41" s="194">
        <f>H41/C41</f>
        <v>8.5772833723653394E-2</v>
      </c>
    </row>
    <row r="42" spans="1:9" ht="15.75" thickTop="1" x14ac:dyDescent="0.25"/>
  </sheetData>
  <autoFilter ref="A3:B41" xr:uid="{00000000-0001-0000-0000-000000000000}"/>
  <mergeCells count="5">
    <mergeCell ref="C1:C3"/>
    <mergeCell ref="D1:I1"/>
    <mergeCell ref="D2:E2"/>
    <mergeCell ref="F2:G2"/>
    <mergeCell ref="H2:I2"/>
  </mergeCells>
  <pageMargins left="1.25" right="0.25" top="0.75" bottom="0.75" header="0.3" footer="0.3"/>
  <pageSetup fitToHeight="0" orientation="landscape" horizontalDpi="300" verticalDpi="300" r:id="rId1"/>
  <headerFooter>
    <oddHeader xml:space="preserve">&amp;CUniversity of Idaho
First-year Retention by Level&amp;RInstitutional Research
</oddHeader>
    <oddFooter>&amp;L&amp;A
&amp;F&amp;C&amp;P/&amp;N&amp;R&amp;D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2"/>
  <sheetViews>
    <sheetView zoomScaleNormal="100" workbookViewId="0">
      <pane ySplit="3" topLeftCell="A4" activePane="bottomLeft" state="frozen"/>
      <selection pane="bottomLeft" activeCell="G17" sqref="G17"/>
    </sheetView>
  </sheetViews>
  <sheetFormatPr defaultColWidth="9.140625" defaultRowHeight="15" x14ac:dyDescent="0.25"/>
  <cols>
    <col min="1" max="1" width="13.28515625" style="1" customWidth="1"/>
    <col min="2" max="2" width="18.7109375" style="1" customWidth="1"/>
    <col min="3" max="3" width="18.85546875" style="1" customWidth="1"/>
    <col min="4" max="4" width="9.5703125" style="1" customWidth="1"/>
    <col min="5" max="5" width="8.85546875" style="1" customWidth="1"/>
    <col min="6" max="6" width="8.85546875" style="198" customWidth="1"/>
    <col min="7" max="7" width="8.85546875" style="1" customWidth="1"/>
    <col min="8" max="8" width="8.85546875" style="198" customWidth="1"/>
    <col min="9" max="9" width="8.85546875" style="1" customWidth="1"/>
    <col min="10" max="10" width="8.85546875" style="198" customWidth="1"/>
    <col min="11" max="16384" width="9.140625" style="1"/>
  </cols>
  <sheetData>
    <row r="1" spans="1:10" x14ac:dyDescent="0.25">
      <c r="A1" s="321" t="s">
        <v>0</v>
      </c>
      <c r="B1" s="322"/>
      <c r="C1" s="322"/>
      <c r="D1" s="323"/>
      <c r="E1" s="321" t="s">
        <v>26</v>
      </c>
      <c r="F1" s="322"/>
      <c r="G1" s="322"/>
      <c r="H1" s="322"/>
      <c r="I1" s="322"/>
      <c r="J1" s="323"/>
    </row>
    <row r="2" spans="1:10" x14ac:dyDescent="0.25">
      <c r="A2" s="321" t="s">
        <v>0</v>
      </c>
      <c r="B2" s="322"/>
      <c r="C2" s="322"/>
      <c r="D2" s="323"/>
      <c r="E2" s="321" t="s">
        <v>3</v>
      </c>
      <c r="F2" s="323"/>
      <c r="G2" s="321" t="s">
        <v>4</v>
      </c>
      <c r="H2" s="323"/>
      <c r="I2" s="321" t="s">
        <v>5</v>
      </c>
      <c r="J2" s="323"/>
    </row>
    <row r="3" spans="1:10" ht="30" x14ac:dyDescent="0.25">
      <c r="A3" s="91" t="s">
        <v>160</v>
      </c>
      <c r="B3" s="91" t="s">
        <v>9</v>
      </c>
      <c r="C3" s="91" t="s">
        <v>161</v>
      </c>
      <c r="D3" s="91" t="s">
        <v>1</v>
      </c>
      <c r="E3" s="91" t="s">
        <v>6</v>
      </c>
      <c r="F3" s="233" t="s">
        <v>7</v>
      </c>
      <c r="G3" s="91" t="s">
        <v>6</v>
      </c>
      <c r="H3" s="233" t="s">
        <v>7</v>
      </c>
      <c r="I3" s="91" t="s">
        <v>6</v>
      </c>
      <c r="J3" s="233" t="s">
        <v>7</v>
      </c>
    </row>
    <row r="4" spans="1:10" x14ac:dyDescent="0.25">
      <c r="A4" s="92" t="s">
        <v>42</v>
      </c>
      <c r="B4" s="93" t="s">
        <v>11</v>
      </c>
      <c r="C4" s="93" t="s">
        <v>167</v>
      </c>
      <c r="D4" s="295">
        <v>101</v>
      </c>
      <c r="E4" s="296">
        <v>62</v>
      </c>
      <c r="F4" s="234">
        <v>0.6138614</v>
      </c>
      <c r="G4" s="99">
        <v>8</v>
      </c>
      <c r="H4" s="234">
        <v>7.9207899999999998E-2</v>
      </c>
      <c r="I4" s="99">
        <v>31</v>
      </c>
      <c r="J4" s="234">
        <v>0.3069307</v>
      </c>
    </row>
    <row r="5" spans="1:10" x14ac:dyDescent="0.25">
      <c r="A5" s="94" t="s">
        <v>42</v>
      </c>
      <c r="B5" s="49" t="s">
        <v>11</v>
      </c>
      <c r="C5" s="49" t="s">
        <v>168</v>
      </c>
      <c r="D5" s="297">
        <v>113</v>
      </c>
      <c r="E5" s="298">
        <v>85</v>
      </c>
      <c r="F5" s="235">
        <v>0.7522124</v>
      </c>
      <c r="G5" s="100">
        <v>9</v>
      </c>
      <c r="H5" s="235">
        <v>7.9645999999999995E-2</v>
      </c>
      <c r="I5" s="100">
        <v>19</v>
      </c>
      <c r="J5" s="235">
        <v>0.1681416</v>
      </c>
    </row>
    <row r="6" spans="1:10" x14ac:dyDescent="0.25">
      <c r="A6" s="95" t="s">
        <v>42</v>
      </c>
      <c r="B6" s="96" t="s">
        <v>11</v>
      </c>
      <c r="C6" s="96" t="s">
        <v>169</v>
      </c>
      <c r="D6" s="299">
        <v>103</v>
      </c>
      <c r="E6" s="300">
        <v>82</v>
      </c>
      <c r="F6" s="236">
        <v>0.7961165</v>
      </c>
      <c r="G6" s="101">
        <v>4</v>
      </c>
      <c r="H6" s="236">
        <v>3.8835000000000001E-2</v>
      </c>
      <c r="I6" s="101">
        <v>17</v>
      </c>
      <c r="J6" s="236">
        <v>0.16504849999999999</v>
      </c>
    </row>
    <row r="7" spans="1:10" x14ac:dyDescent="0.25">
      <c r="A7" s="97" t="s">
        <v>42</v>
      </c>
      <c r="B7" s="98" t="s">
        <v>11</v>
      </c>
      <c r="C7" s="98" t="s">
        <v>40</v>
      </c>
      <c r="D7" s="301">
        <f>SUM(D4:D6)</f>
        <v>317</v>
      </c>
      <c r="E7" s="302">
        <f>SUM(E4:E6)</f>
        <v>229</v>
      </c>
      <c r="F7" s="237">
        <f>E7/D7</f>
        <v>0.72239747634069396</v>
      </c>
      <c r="G7" s="102">
        <f>SUM(G4:G6)</f>
        <v>21</v>
      </c>
      <c r="H7" s="237">
        <f>G7/D7</f>
        <v>6.6246056782334389E-2</v>
      </c>
      <c r="I7" s="102">
        <f>SUM(I4:I6)</f>
        <v>67</v>
      </c>
      <c r="J7" s="237">
        <f>I7/D7</f>
        <v>0.2113564668769716</v>
      </c>
    </row>
    <row r="8" spans="1:10" x14ac:dyDescent="0.25">
      <c r="A8" s="103"/>
      <c r="B8" s="104"/>
      <c r="C8" s="104"/>
      <c r="D8" s="303"/>
      <c r="E8" s="303"/>
      <c r="F8" s="238"/>
      <c r="G8" s="105"/>
      <c r="H8" s="238"/>
      <c r="I8" s="105"/>
      <c r="J8" s="239"/>
    </row>
    <row r="9" spans="1:10" x14ac:dyDescent="0.25">
      <c r="A9" s="92" t="s">
        <v>42</v>
      </c>
      <c r="B9" s="93" t="s">
        <v>24</v>
      </c>
      <c r="C9" s="93" t="s">
        <v>167</v>
      </c>
      <c r="D9" s="295">
        <v>207</v>
      </c>
      <c r="E9" s="296">
        <v>175</v>
      </c>
      <c r="F9" s="234">
        <v>0.84541060000000001</v>
      </c>
      <c r="G9" s="99">
        <v>0</v>
      </c>
      <c r="H9" s="234">
        <v>0</v>
      </c>
      <c r="I9" s="99">
        <v>32</v>
      </c>
      <c r="J9" s="234">
        <v>0.15458939999999999</v>
      </c>
    </row>
    <row r="10" spans="1:10" x14ac:dyDescent="0.25">
      <c r="A10" s="94" t="s">
        <v>42</v>
      </c>
      <c r="B10" s="49" t="s">
        <v>24</v>
      </c>
      <c r="C10" s="49" t="s">
        <v>168</v>
      </c>
      <c r="D10" s="297">
        <v>268</v>
      </c>
      <c r="E10" s="298">
        <v>228</v>
      </c>
      <c r="F10" s="235">
        <v>0.85074629999999996</v>
      </c>
      <c r="G10" s="100">
        <v>0</v>
      </c>
      <c r="H10" s="235">
        <v>0</v>
      </c>
      <c r="I10" s="100">
        <v>40</v>
      </c>
      <c r="J10" s="235">
        <v>0.14925369999999999</v>
      </c>
    </row>
    <row r="11" spans="1:10" x14ac:dyDescent="0.25">
      <c r="A11" s="95" t="s">
        <v>42</v>
      </c>
      <c r="B11" s="96" t="s">
        <v>24</v>
      </c>
      <c r="C11" s="96" t="s">
        <v>169</v>
      </c>
      <c r="D11" s="299">
        <v>210</v>
      </c>
      <c r="E11" s="300">
        <v>186</v>
      </c>
      <c r="F11" s="236">
        <v>0.88571429999999995</v>
      </c>
      <c r="G11" s="101">
        <v>0</v>
      </c>
      <c r="H11" s="236">
        <v>0</v>
      </c>
      <c r="I11" s="101">
        <v>24</v>
      </c>
      <c r="J11" s="236">
        <v>0.1142857</v>
      </c>
    </row>
    <row r="12" spans="1:10" x14ac:dyDescent="0.25">
      <c r="A12" s="97" t="s">
        <v>42</v>
      </c>
      <c r="B12" s="98" t="s">
        <v>24</v>
      </c>
      <c r="C12" s="98" t="s">
        <v>40</v>
      </c>
      <c r="D12" s="301">
        <f>SUM(D9:D11)</f>
        <v>685</v>
      </c>
      <c r="E12" s="302">
        <f>SUM(E9:E11)</f>
        <v>589</v>
      </c>
      <c r="F12" s="237">
        <f>E12/D12</f>
        <v>0.85985401459854016</v>
      </c>
      <c r="G12" s="102">
        <f>SUM(G9:G11)</f>
        <v>0</v>
      </c>
      <c r="H12" s="237">
        <f>G12/D12</f>
        <v>0</v>
      </c>
      <c r="I12" s="102">
        <f>SUM(I9:I11)</f>
        <v>96</v>
      </c>
      <c r="J12" s="237">
        <f>I12/D12</f>
        <v>0.14014598540145987</v>
      </c>
    </row>
    <row r="13" spans="1:10" x14ac:dyDescent="0.25">
      <c r="A13" s="103"/>
      <c r="B13" s="104"/>
      <c r="C13" s="104"/>
      <c r="D13" s="303"/>
      <c r="E13" s="303"/>
      <c r="F13" s="238"/>
      <c r="G13" s="105"/>
      <c r="H13" s="238"/>
      <c r="I13" s="105"/>
      <c r="J13" s="239"/>
    </row>
    <row r="14" spans="1:10" x14ac:dyDescent="0.25">
      <c r="A14" s="92" t="s">
        <v>42</v>
      </c>
      <c r="B14" s="93" t="s">
        <v>25</v>
      </c>
      <c r="C14" s="93" t="s">
        <v>167</v>
      </c>
      <c r="D14" s="295">
        <v>572</v>
      </c>
      <c r="E14" s="296">
        <v>512</v>
      </c>
      <c r="F14" s="234">
        <v>0.89510489999999998</v>
      </c>
      <c r="G14" s="99">
        <v>4</v>
      </c>
      <c r="H14" s="234">
        <v>6.9930000000000001E-3</v>
      </c>
      <c r="I14" s="99">
        <v>56</v>
      </c>
      <c r="J14" s="234">
        <v>9.7902100000000006E-2</v>
      </c>
    </row>
    <row r="15" spans="1:10" x14ac:dyDescent="0.25">
      <c r="A15" s="94" t="s">
        <v>42</v>
      </c>
      <c r="B15" s="49" t="s">
        <v>25</v>
      </c>
      <c r="C15" s="49" t="s">
        <v>168</v>
      </c>
      <c r="D15" s="297">
        <v>576</v>
      </c>
      <c r="E15" s="298">
        <v>520</v>
      </c>
      <c r="F15" s="235">
        <v>0.90277779999999996</v>
      </c>
      <c r="G15" s="100">
        <v>3</v>
      </c>
      <c r="H15" s="235">
        <v>5.2082999999999999E-3</v>
      </c>
      <c r="I15" s="100">
        <v>53</v>
      </c>
      <c r="J15" s="235">
        <v>9.2013899999999996E-2</v>
      </c>
    </row>
    <row r="16" spans="1:10" x14ac:dyDescent="0.25">
      <c r="A16" s="95" t="s">
        <v>42</v>
      </c>
      <c r="B16" s="96" t="s">
        <v>25</v>
      </c>
      <c r="C16" s="96" t="s">
        <v>169</v>
      </c>
      <c r="D16" s="299">
        <v>627</v>
      </c>
      <c r="E16" s="300">
        <v>551</v>
      </c>
      <c r="F16" s="236">
        <v>0.87878789999999996</v>
      </c>
      <c r="G16" s="101">
        <v>3</v>
      </c>
      <c r="H16" s="236">
        <v>4.7847000000000002E-3</v>
      </c>
      <c r="I16" s="101">
        <v>73</v>
      </c>
      <c r="J16" s="236">
        <v>0.1164274</v>
      </c>
    </row>
    <row r="17" spans="1:10" x14ac:dyDescent="0.25">
      <c r="A17" s="97" t="s">
        <v>42</v>
      </c>
      <c r="B17" s="98" t="s">
        <v>25</v>
      </c>
      <c r="C17" s="98" t="s">
        <v>40</v>
      </c>
      <c r="D17" s="301">
        <f>SUM(D14:D16)</f>
        <v>1775</v>
      </c>
      <c r="E17" s="302">
        <f>SUM(E14:E16)</f>
        <v>1583</v>
      </c>
      <c r="F17" s="237">
        <f>E17/D17</f>
        <v>0.89183098591549292</v>
      </c>
      <c r="G17" s="102">
        <f>SUM(G14:G16)</f>
        <v>10</v>
      </c>
      <c r="H17" s="237">
        <f>G17/D17</f>
        <v>5.6338028169014088E-3</v>
      </c>
      <c r="I17" s="102">
        <f>SUM(I14:I16)</f>
        <v>182</v>
      </c>
      <c r="J17" s="237">
        <f>I17/D17</f>
        <v>0.10253521126760563</v>
      </c>
    </row>
    <row r="18" spans="1:10" x14ac:dyDescent="0.25">
      <c r="A18" s="103"/>
      <c r="B18" s="104"/>
      <c r="C18" s="104"/>
      <c r="D18" s="303"/>
      <c r="E18" s="303"/>
      <c r="F18" s="238"/>
      <c r="G18" s="105"/>
      <c r="H18" s="238"/>
      <c r="I18" s="105"/>
      <c r="J18" s="239"/>
    </row>
    <row r="19" spans="1:10" x14ac:dyDescent="0.25">
      <c r="A19" s="92" t="s">
        <v>43</v>
      </c>
      <c r="B19" s="93" t="s">
        <v>11</v>
      </c>
      <c r="C19" s="93" t="s">
        <v>167</v>
      </c>
      <c r="D19" s="295">
        <v>17</v>
      </c>
      <c r="E19" s="296">
        <v>9</v>
      </c>
      <c r="F19" s="234">
        <v>0.52941179999999999</v>
      </c>
      <c r="G19" s="99">
        <v>3</v>
      </c>
      <c r="H19" s="234">
        <v>0.17647060000000001</v>
      </c>
      <c r="I19" s="99">
        <v>5</v>
      </c>
      <c r="J19" s="234">
        <v>0.29411759999999998</v>
      </c>
    </row>
    <row r="20" spans="1:10" x14ac:dyDescent="0.25">
      <c r="A20" s="94" t="s">
        <v>43</v>
      </c>
      <c r="B20" s="49" t="s">
        <v>11</v>
      </c>
      <c r="C20" s="49" t="s">
        <v>168</v>
      </c>
      <c r="D20" s="297">
        <v>17</v>
      </c>
      <c r="E20" s="298">
        <v>6</v>
      </c>
      <c r="F20" s="235">
        <v>0.35294120000000001</v>
      </c>
      <c r="G20" s="100">
        <v>3</v>
      </c>
      <c r="H20" s="235">
        <v>0.17647060000000001</v>
      </c>
      <c r="I20" s="100">
        <v>8</v>
      </c>
      <c r="J20" s="235">
        <v>0.47058820000000001</v>
      </c>
    </row>
    <row r="21" spans="1:10" x14ac:dyDescent="0.25">
      <c r="A21" s="95" t="s">
        <v>43</v>
      </c>
      <c r="B21" s="96" t="s">
        <v>11</v>
      </c>
      <c r="C21" s="96" t="s">
        <v>169</v>
      </c>
      <c r="D21" s="299">
        <v>23</v>
      </c>
      <c r="E21" s="300">
        <v>9</v>
      </c>
      <c r="F21" s="236">
        <v>0.39130429999999999</v>
      </c>
      <c r="G21" s="101">
        <v>5</v>
      </c>
      <c r="H21" s="236">
        <v>0.21739130000000001</v>
      </c>
      <c r="I21" s="101">
        <v>9</v>
      </c>
      <c r="J21" s="236">
        <v>0.39130429999999999</v>
      </c>
    </row>
    <row r="22" spans="1:10" x14ac:dyDescent="0.25">
      <c r="A22" s="97" t="s">
        <v>43</v>
      </c>
      <c r="B22" s="98" t="s">
        <v>11</v>
      </c>
      <c r="C22" s="98" t="s">
        <v>40</v>
      </c>
      <c r="D22" s="301">
        <f>SUM(D19:D21)</f>
        <v>57</v>
      </c>
      <c r="E22" s="302">
        <f>SUM(E19:E21)</f>
        <v>24</v>
      </c>
      <c r="F22" s="237">
        <f>E22/D22</f>
        <v>0.42105263157894735</v>
      </c>
      <c r="G22" s="102">
        <f>SUM(G19:G21)</f>
        <v>11</v>
      </c>
      <c r="H22" s="237">
        <f>G22/D22</f>
        <v>0.19298245614035087</v>
      </c>
      <c r="I22" s="102">
        <f>SUM(I19:I21)</f>
        <v>22</v>
      </c>
      <c r="J22" s="237">
        <f>I22/D22</f>
        <v>0.38596491228070173</v>
      </c>
    </row>
    <row r="23" spans="1:10" x14ac:dyDescent="0.25">
      <c r="A23" s="103"/>
      <c r="B23" s="104"/>
      <c r="C23" s="104"/>
      <c r="D23" s="303"/>
      <c r="E23" s="303"/>
      <c r="F23" s="238"/>
      <c r="G23" s="105"/>
      <c r="H23" s="238"/>
      <c r="I23" s="105"/>
      <c r="J23" s="239"/>
    </row>
    <row r="24" spans="1:10" x14ac:dyDescent="0.25">
      <c r="A24" s="92" t="s">
        <v>43</v>
      </c>
      <c r="B24" s="93" t="s">
        <v>24</v>
      </c>
      <c r="C24" s="93" t="s">
        <v>167</v>
      </c>
      <c r="D24" s="295">
        <v>2</v>
      </c>
      <c r="E24" s="296">
        <v>2</v>
      </c>
      <c r="F24" s="234">
        <v>1</v>
      </c>
      <c r="G24" s="99">
        <v>0</v>
      </c>
      <c r="H24" s="234">
        <v>0</v>
      </c>
      <c r="I24" s="99">
        <v>0</v>
      </c>
      <c r="J24" s="234">
        <v>0</v>
      </c>
    </row>
    <row r="25" spans="1:10" x14ac:dyDescent="0.25">
      <c r="A25" s="94" t="s">
        <v>43</v>
      </c>
      <c r="B25" s="49" t="s">
        <v>24</v>
      </c>
      <c r="C25" s="49" t="s">
        <v>168</v>
      </c>
      <c r="D25" s="297">
        <v>6</v>
      </c>
      <c r="E25" s="298">
        <v>3</v>
      </c>
      <c r="F25" s="235">
        <v>0.5</v>
      </c>
      <c r="G25" s="100">
        <v>1</v>
      </c>
      <c r="H25" s="235">
        <v>0.1666667</v>
      </c>
      <c r="I25" s="100">
        <v>2</v>
      </c>
      <c r="J25" s="235">
        <v>0.3333333</v>
      </c>
    </row>
    <row r="26" spans="1:10" x14ac:dyDescent="0.25">
      <c r="A26" s="95" t="s">
        <v>43</v>
      </c>
      <c r="B26" s="96" t="s">
        <v>24</v>
      </c>
      <c r="C26" s="96" t="s">
        <v>169</v>
      </c>
      <c r="D26" s="299">
        <v>4</v>
      </c>
      <c r="E26" s="300">
        <v>2</v>
      </c>
      <c r="F26" s="236">
        <v>0.5</v>
      </c>
      <c r="G26" s="101">
        <v>0</v>
      </c>
      <c r="H26" s="236">
        <v>0</v>
      </c>
      <c r="I26" s="101">
        <v>2</v>
      </c>
      <c r="J26" s="236">
        <v>0.5</v>
      </c>
    </row>
    <row r="27" spans="1:10" x14ac:dyDescent="0.25">
      <c r="A27" s="97" t="s">
        <v>43</v>
      </c>
      <c r="B27" s="98" t="s">
        <v>24</v>
      </c>
      <c r="C27" s="98" t="s">
        <v>40</v>
      </c>
      <c r="D27" s="301">
        <f>SUM(D24:D26)</f>
        <v>12</v>
      </c>
      <c r="E27" s="302">
        <f>SUM(E24:E26)</f>
        <v>7</v>
      </c>
      <c r="F27" s="237">
        <f>E27/D27</f>
        <v>0.58333333333333337</v>
      </c>
      <c r="G27" s="102">
        <f>SUM(G24:G26)</f>
        <v>1</v>
      </c>
      <c r="H27" s="237">
        <f>G27/D27</f>
        <v>8.3333333333333329E-2</v>
      </c>
      <c r="I27" s="102">
        <f>SUM(I24:I26)</f>
        <v>4</v>
      </c>
      <c r="J27" s="237">
        <f>I27/D27</f>
        <v>0.33333333333333331</v>
      </c>
    </row>
    <row r="28" spans="1:10" x14ac:dyDescent="0.25">
      <c r="A28" s="103"/>
      <c r="B28" s="104"/>
      <c r="C28" s="104"/>
      <c r="D28" s="303"/>
      <c r="E28" s="303"/>
      <c r="F28" s="238"/>
      <c r="G28" s="105"/>
      <c r="H28" s="238"/>
      <c r="I28" s="105"/>
      <c r="J28" s="239"/>
    </row>
    <row r="29" spans="1:10" x14ac:dyDescent="0.25">
      <c r="A29" s="92" t="s">
        <v>43</v>
      </c>
      <c r="B29" s="93" t="s">
        <v>25</v>
      </c>
      <c r="C29" s="93" t="s">
        <v>167</v>
      </c>
      <c r="D29" s="295">
        <v>264</v>
      </c>
      <c r="E29" s="296">
        <v>201</v>
      </c>
      <c r="F29" s="234">
        <v>0.76136360000000003</v>
      </c>
      <c r="G29" s="99">
        <v>5</v>
      </c>
      <c r="H29" s="234">
        <v>1.8939399999999999E-2</v>
      </c>
      <c r="I29" s="99">
        <v>58</v>
      </c>
      <c r="J29" s="234">
        <v>0.219697</v>
      </c>
    </row>
    <row r="30" spans="1:10" x14ac:dyDescent="0.25">
      <c r="A30" s="94" t="s">
        <v>43</v>
      </c>
      <c r="B30" s="49" t="s">
        <v>25</v>
      </c>
      <c r="C30" s="49" t="s">
        <v>168</v>
      </c>
      <c r="D30" s="297">
        <v>267</v>
      </c>
      <c r="E30" s="298">
        <v>194</v>
      </c>
      <c r="F30" s="235">
        <v>0.72659180000000001</v>
      </c>
      <c r="G30" s="100">
        <v>4</v>
      </c>
      <c r="H30" s="235">
        <v>1.4981299999999999E-2</v>
      </c>
      <c r="I30" s="100">
        <v>69</v>
      </c>
      <c r="J30" s="235">
        <v>0.25842700000000002</v>
      </c>
    </row>
    <row r="31" spans="1:10" x14ac:dyDescent="0.25">
      <c r="A31" s="95" t="s">
        <v>43</v>
      </c>
      <c r="B31" s="96" t="s">
        <v>25</v>
      </c>
      <c r="C31" s="96" t="s">
        <v>169</v>
      </c>
      <c r="D31" s="299">
        <v>235</v>
      </c>
      <c r="E31" s="300">
        <v>169</v>
      </c>
      <c r="F31" s="236">
        <v>0.71914889999999998</v>
      </c>
      <c r="G31" s="101">
        <v>5</v>
      </c>
      <c r="H31" s="236">
        <v>2.12766E-2</v>
      </c>
      <c r="I31" s="101">
        <v>61</v>
      </c>
      <c r="J31" s="236">
        <v>0.25957449999999999</v>
      </c>
    </row>
    <row r="32" spans="1:10" x14ac:dyDescent="0.25">
      <c r="A32" s="97" t="s">
        <v>43</v>
      </c>
      <c r="B32" s="98" t="s">
        <v>25</v>
      </c>
      <c r="C32" s="98" t="s">
        <v>40</v>
      </c>
      <c r="D32" s="301">
        <f>SUM(D29:D31)</f>
        <v>766</v>
      </c>
      <c r="E32" s="302">
        <f>SUM(E29:E31)</f>
        <v>564</v>
      </c>
      <c r="F32" s="237">
        <f>E32/D32</f>
        <v>0.73629242819843344</v>
      </c>
      <c r="G32" s="102">
        <f>SUM(G29:G31)</f>
        <v>14</v>
      </c>
      <c r="H32" s="237">
        <f>G32/D32</f>
        <v>1.8276762402088774E-2</v>
      </c>
      <c r="I32" s="102">
        <f>SUM(I29:I31)</f>
        <v>188</v>
      </c>
      <c r="J32" s="237">
        <f>I32/D32</f>
        <v>0.24543080939947781</v>
      </c>
    </row>
  </sheetData>
  <autoFilter ref="A3:D32" xr:uid="{00000000-0001-0000-0900-000000000000}"/>
  <mergeCells count="6">
    <mergeCell ref="E1:J1"/>
    <mergeCell ref="E2:F2"/>
    <mergeCell ref="G2:H2"/>
    <mergeCell ref="I2:J2"/>
    <mergeCell ref="A1:D1"/>
    <mergeCell ref="A2:D2"/>
  </mergeCells>
  <pageMargins left="0.75" right="0.75" top="1" bottom="1" header="0.5" footer="0.5"/>
  <pageSetup orientation="landscape" horizontalDpi="300" verticalDpi="300" r:id="rId1"/>
  <headerFooter>
    <oddHeader>&amp;CUniversity of Idaho
Six-year Graduation by Time Status and Level&amp;RInstitutional Research</oddHeader>
    <oddFooter>&amp;L&amp;A
&amp;F&amp;C&amp;P/&amp;N&amp;R&amp;D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zoomScaleNormal="100" workbookViewId="0">
      <pane ySplit="3" topLeftCell="A4" activePane="bottomLeft" state="frozen"/>
      <selection pane="bottomLeft" activeCell="H17" sqref="H17"/>
    </sheetView>
  </sheetViews>
  <sheetFormatPr defaultColWidth="9.140625" defaultRowHeight="15" x14ac:dyDescent="0.25"/>
  <cols>
    <col min="1" max="1" width="10.5703125" style="1" customWidth="1"/>
    <col min="2" max="2" width="20.28515625" style="1" customWidth="1"/>
    <col min="3" max="3" width="10.5703125" style="1" customWidth="1"/>
    <col min="4" max="4" width="11" style="1" customWidth="1"/>
    <col min="5" max="5" width="11" style="198" customWidth="1"/>
    <col min="6" max="6" width="11" style="1" customWidth="1"/>
    <col min="7" max="7" width="11" style="198" customWidth="1"/>
    <col min="8" max="8" width="11" style="1" customWidth="1"/>
    <col min="9" max="9" width="11" style="198" customWidth="1"/>
    <col min="10" max="16384" width="9.140625" style="1"/>
  </cols>
  <sheetData>
    <row r="1" spans="1:9" x14ac:dyDescent="0.25">
      <c r="A1" s="324" t="s">
        <v>0</v>
      </c>
      <c r="B1" s="325"/>
      <c r="C1" s="326"/>
      <c r="D1" s="324" t="s">
        <v>44</v>
      </c>
      <c r="E1" s="325"/>
      <c r="F1" s="325"/>
      <c r="G1" s="325"/>
      <c r="H1" s="325"/>
      <c r="I1" s="326"/>
    </row>
    <row r="2" spans="1:9" x14ac:dyDescent="0.25">
      <c r="A2" s="324" t="s">
        <v>170</v>
      </c>
      <c r="B2" s="326"/>
      <c r="C2" s="106" t="s">
        <v>0</v>
      </c>
      <c r="D2" s="324" t="s">
        <v>3</v>
      </c>
      <c r="E2" s="326"/>
      <c r="F2" s="324" t="s">
        <v>4</v>
      </c>
      <c r="G2" s="326"/>
      <c r="H2" s="324" t="s">
        <v>5</v>
      </c>
      <c r="I2" s="326"/>
    </row>
    <row r="3" spans="1:9" ht="30" x14ac:dyDescent="0.25">
      <c r="A3" s="106" t="s">
        <v>160</v>
      </c>
      <c r="B3" s="106" t="s">
        <v>9</v>
      </c>
      <c r="C3" s="106" t="s">
        <v>1</v>
      </c>
      <c r="D3" s="106" t="s">
        <v>6</v>
      </c>
      <c r="E3" s="240" t="s">
        <v>7</v>
      </c>
      <c r="F3" s="106" t="s">
        <v>6</v>
      </c>
      <c r="G3" s="240" t="s">
        <v>7</v>
      </c>
      <c r="H3" s="106" t="s">
        <v>6</v>
      </c>
      <c r="I3" s="240" t="s">
        <v>7</v>
      </c>
    </row>
    <row r="4" spans="1:9" x14ac:dyDescent="0.25">
      <c r="A4" s="107" t="s">
        <v>42</v>
      </c>
      <c r="B4" s="108" t="s">
        <v>11</v>
      </c>
      <c r="C4" s="135">
        <v>154</v>
      </c>
      <c r="D4" s="136">
        <v>116</v>
      </c>
      <c r="E4" s="241">
        <v>0.75324679999999999</v>
      </c>
      <c r="F4" s="119">
        <v>2</v>
      </c>
      <c r="G4" s="246">
        <v>1.2987E-2</v>
      </c>
      <c r="H4" s="112">
        <v>36</v>
      </c>
      <c r="I4" s="246">
        <v>0.23376620000000001</v>
      </c>
    </row>
    <row r="5" spans="1:9" x14ac:dyDescent="0.25">
      <c r="A5" s="109" t="s">
        <v>42</v>
      </c>
      <c r="B5" s="49" t="s">
        <v>24</v>
      </c>
      <c r="C5" s="137">
        <v>368</v>
      </c>
      <c r="D5" s="138">
        <v>307</v>
      </c>
      <c r="E5" s="242">
        <v>0.83423910000000001</v>
      </c>
      <c r="F5" s="100">
        <v>0</v>
      </c>
      <c r="G5" s="247">
        <v>0</v>
      </c>
      <c r="H5" s="113">
        <v>61</v>
      </c>
      <c r="I5" s="247">
        <v>0.16576089999999999</v>
      </c>
    </row>
    <row r="6" spans="1:9" x14ac:dyDescent="0.25">
      <c r="A6" s="110" t="s">
        <v>42</v>
      </c>
      <c r="B6" s="111" t="s">
        <v>25</v>
      </c>
      <c r="C6" s="139">
        <v>874</v>
      </c>
      <c r="D6" s="140">
        <v>783</v>
      </c>
      <c r="E6" s="243">
        <v>0.89588100000000004</v>
      </c>
      <c r="F6" s="120">
        <v>5</v>
      </c>
      <c r="G6" s="248">
        <v>5.7207999999999998E-3</v>
      </c>
      <c r="H6" s="114">
        <v>86</v>
      </c>
      <c r="I6" s="248">
        <v>9.8398200000000005E-2</v>
      </c>
    </row>
    <row r="7" spans="1:9" x14ac:dyDescent="0.25">
      <c r="A7" s="121" t="s">
        <v>42</v>
      </c>
      <c r="B7" s="122" t="s">
        <v>40</v>
      </c>
      <c r="C7" s="141">
        <f>SUM(C4:C6)</f>
        <v>1396</v>
      </c>
      <c r="D7" s="142">
        <f>SUM(D4:D6)</f>
        <v>1206</v>
      </c>
      <c r="E7" s="244">
        <f>D7/C7</f>
        <v>0.86389684813753587</v>
      </c>
      <c r="F7" s="123">
        <f>SUM(F4:F6)</f>
        <v>7</v>
      </c>
      <c r="G7" s="249">
        <f>F7/C7</f>
        <v>5.0143266475644703E-3</v>
      </c>
      <c r="H7" s="124">
        <f>SUM(H4:H6)</f>
        <v>183</v>
      </c>
      <c r="I7" s="250">
        <f>H7/C7</f>
        <v>0.1310888252148997</v>
      </c>
    </row>
    <row r="8" spans="1:9" x14ac:dyDescent="0.25">
      <c r="A8" s="115"/>
      <c r="B8" s="116"/>
      <c r="C8" s="143"/>
      <c r="D8" s="143"/>
      <c r="E8" s="245"/>
      <c r="F8" s="118"/>
      <c r="G8" s="245"/>
      <c r="H8" s="117"/>
      <c r="I8" s="251"/>
    </row>
    <row r="9" spans="1:9" x14ac:dyDescent="0.25">
      <c r="A9" s="107" t="s">
        <v>43</v>
      </c>
      <c r="B9" s="108" t="s">
        <v>11</v>
      </c>
      <c r="C9" s="135">
        <v>27</v>
      </c>
      <c r="D9" s="136">
        <v>13</v>
      </c>
      <c r="E9" s="241">
        <v>0.48148150000000001</v>
      </c>
      <c r="F9" s="119">
        <v>2</v>
      </c>
      <c r="G9" s="246">
        <v>7.4074100000000004E-2</v>
      </c>
      <c r="H9" s="112">
        <v>12</v>
      </c>
      <c r="I9" s="246">
        <v>0.44444440000000002</v>
      </c>
    </row>
    <row r="10" spans="1:9" x14ac:dyDescent="0.25">
      <c r="A10" s="109" t="s">
        <v>43</v>
      </c>
      <c r="B10" s="49" t="s">
        <v>24</v>
      </c>
      <c r="C10" s="137">
        <v>6</v>
      </c>
      <c r="D10" s="138">
        <v>4</v>
      </c>
      <c r="E10" s="242">
        <v>0.66666669999999995</v>
      </c>
      <c r="F10" s="100">
        <v>0</v>
      </c>
      <c r="G10" s="247">
        <v>0</v>
      </c>
      <c r="H10" s="113">
        <v>2</v>
      </c>
      <c r="I10" s="247">
        <v>0.3333333</v>
      </c>
    </row>
    <row r="11" spans="1:9" x14ac:dyDescent="0.25">
      <c r="A11" s="110" t="s">
        <v>43</v>
      </c>
      <c r="B11" s="111" t="s">
        <v>25</v>
      </c>
      <c r="C11" s="139">
        <v>417</v>
      </c>
      <c r="D11" s="140">
        <v>323</v>
      </c>
      <c r="E11" s="243">
        <v>0.7745803</v>
      </c>
      <c r="F11" s="120">
        <v>4</v>
      </c>
      <c r="G11" s="248">
        <v>9.5922999999999998E-3</v>
      </c>
      <c r="H11" s="114">
        <v>90</v>
      </c>
      <c r="I11" s="248">
        <v>0.2158273</v>
      </c>
    </row>
    <row r="12" spans="1:9" x14ac:dyDescent="0.25">
      <c r="A12" s="121" t="s">
        <v>43</v>
      </c>
      <c r="B12" s="122" t="s">
        <v>40</v>
      </c>
      <c r="C12" s="141">
        <f>SUM(C9:C11)</f>
        <v>450</v>
      </c>
      <c r="D12" s="141">
        <f>SUM(D9:D11)</f>
        <v>340</v>
      </c>
      <c r="E12" s="244">
        <f>D12/C12</f>
        <v>0.75555555555555554</v>
      </c>
      <c r="F12" s="123">
        <f>SUM(F9:F11)</f>
        <v>6</v>
      </c>
      <c r="G12" s="249">
        <f>F12/C12</f>
        <v>1.3333333333333334E-2</v>
      </c>
      <c r="H12" s="124">
        <f>SUM(H9:H11)</f>
        <v>104</v>
      </c>
      <c r="I12" s="250">
        <f>H12/C12</f>
        <v>0.2311111111111111</v>
      </c>
    </row>
  </sheetData>
  <autoFilter ref="A3:C12" xr:uid="{00000000-0001-0000-0A00-000000000000}"/>
  <mergeCells count="6">
    <mergeCell ref="D1:I1"/>
    <mergeCell ref="D2:E2"/>
    <mergeCell ref="F2:G2"/>
    <mergeCell ref="H2:I2"/>
    <mergeCell ref="A1:C1"/>
    <mergeCell ref="A2:B2"/>
  </mergeCells>
  <pageMargins left="0.75" right="0.75" top="1" bottom="1" header="0.5" footer="0.5"/>
  <pageSetup orientation="landscape" horizontalDpi="300" verticalDpi="300" r:id="rId1"/>
  <headerFooter>
    <oddHeader>&amp;CUniversity of Idaho
Nine-year Graduation by Time Status and Level&amp;RInstitutional Research</oddHeader>
    <oddFooter>&amp;L&amp;A
&amp;F&amp;C&amp;P/&amp;N&amp;R&amp;D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7"/>
  <sheetViews>
    <sheetView zoomScaleNormal="100" workbookViewId="0">
      <pane ySplit="3" topLeftCell="A4" activePane="bottomLeft" state="frozen"/>
      <selection pane="bottomLeft" sqref="A1:C1"/>
    </sheetView>
  </sheetViews>
  <sheetFormatPr defaultColWidth="9.140625" defaultRowHeight="15" x14ac:dyDescent="0.25"/>
  <cols>
    <col min="1" max="1" width="33.140625" style="1" customWidth="1"/>
    <col min="2" max="2" width="50.140625" style="1" customWidth="1"/>
    <col min="3" max="3" width="9.42578125" style="152" customWidth="1"/>
    <col min="4" max="4" width="8.42578125" style="152" customWidth="1"/>
    <col min="5" max="5" width="8.42578125" style="198" customWidth="1"/>
    <col min="6" max="6" width="8.42578125" style="152" customWidth="1"/>
    <col min="7" max="7" width="8.42578125" style="198" customWidth="1"/>
    <col min="8" max="8" width="8.42578125" style="152" customWidth="1"/>
    <col min="9" max="9" width="8.42578125" style="198" customWidth="1"/>
    <col min="10" max="16384" width="9.140625" style="1"/>
  </cols>
  <sheetData>
    <row r="1" spans="1:9" x14ac:dyDescent="0.25">
      <c r="A1" s="327" t="s">
        <v>0</v>
      </c>
      <c r="B1" s="328"/>
      <c r="C1" s="329"/>
      <c r="D1" s="327" t="s">
        <v>2</v>
      </c>
      <c r="E1" s="328"/>
      <c r="F1" s="328"/>
      <c r="G1" s="328"/>
      <c r="H1" s="328"/>
      <c r="I1" s="329"/>
    </row>
    <row r="2" spans="1:9" x14ac:dyDescent="0.25">
      <c r="A2" s="327" t="s">
        <v>171</v>
      </c>
      <c r="B2" s="329"/>
      <c r="C2" s="144" t="s">
        <v>0</v>
      </c>
      <c r="D2" s="327" t="s">
        <v>3</v>
      </c>
      <c r="E2" s="329"/>
      <c r="F2" s="327" t="s">
        <v>4</v>
      </c>
      <c r="G2" s="329"/>
      <c r="H2" s="327" t="s">
        <v>5</v>
      </c>
      <c r="I2" s="329"/>
    </row>
    <row r="3" spans="1:9" ht="27.95" customHeight="1" x14ac:dyDescent="0.25">
      <c r="A3" s="125" t="s">
        <v>153</v>
      </c>
      <c r="B3" s="125" t="s">
        <v>172</v>
      </c>
      <c r="C3" s="144" t="s">
        <v>1</v>
      </c>
      <c r="D3" s="144" t="s">
        <v>6</v>
      </c>
      <c r="E3" s="252" t="s">
        <v>7</v>
      </c>
      <c r="F3" s="144" t="s">
        <v>6</v>
      </c>
      <c r="G3" s="252" t="s">
        <v>7</v>
      </c>
      <c r="H3" s="144" t="s">
        <v>6</v>
      </c>
      <c r="I3" s="252" t="s">
        <v>7</v>
      </c>
    </row>
    <row r="4" spans="1:9" x14ac:dyDescent="0.25">
      <c r="A4" s="126" t="s">
        <v>27</v>
      </c>
      <c r="B4" s="127" t="s">
        <v>45</v>
      </c>
      <c r="C4" s="145">
        <v>15</v>
      </c>
      <c r="D4" s="153">
        <v>3</v>
      </c>
      <c r="E4" s="253">
        <v>0.2</v>
      </c>
      <c r="F4" s="153">
        <v>11</v>
      </c>
      <c r="G4" s="253">
        <v>0.73333329999999997</v>
      </c>
      <c r="H4" s="153">
        <v>1</v>
      </c>
      <c r="I4" s="253">
        <v>6.6666699999999995E-2</v>
      </c>
    </row>
    <row r="5" spans="1:9" x14ac:dyDescent="0.25">
      <c r="A5" s="128" t="s">
        <v>27</v>
      </c>
      <c r="B5" s="49" t="s">
        <v>46</v>
      </c>
      <c r="C5" s="146">
        <v>7</v>
      </c>
      <c r="D5" s="154">
        <v>0</v>
      </c>
      <c r="E5" s="254">
        <v>0</v>
      </c>
      <c r="F5" s="154">
        <v>7</v>
      </c>
      <c r="G5" s="254">
        <v>1</v>
      </c>
      <c r="H5" s="154">
        <v>0</v>
      </c>
      <c r="I5" s="254">
        <v>0</v>
      </c>
    </row>
    <row r="6" spans="1:9" x14ac:dyDescent="0.25">
      <c r="A6" s="128" t="s">
        <v>27</v>
      </c>
      <c r="B6" s="49" t="s">
        <v>47</v>
      </c>
      <c r="C6" s="146">
        <v>53</v>
      </c>
      <c r="D6" s="154">
        <v>0</v>
      </c>
      <c r="E6" s="254">
        <v>0</v>
      </c>
      <c r="F6" s="154">
        <v>46</v>
      </c>
      <c r="G6" s="254">
        <v>0.86792449999999999</v>
      </c>
      <c r="H6" s="154">
        <v>7</v>
      </c>
      <c r="I6" s="254">
        <v>0.13207550000000001</v>
      </c>
    </row>
    <row r="7" spans="1:9" x14ac:dyDescent="0.25">
      <c r="A7" s="128" t="s">
        <v>27</v>
      </c>
      <c r="B7" s="49" t="s">
        <v>48</v>
      </c>
      <c r="C7" s="146">
        <v>48</v>
      </c>
      <c r="D7" s="154">
        <v>0</v>
      </c>
      <c r="E7" s="254">
        <v>0</v>
      </c>
      <c r="F7" s="154">
        <v>47</v>
      </c>
      <c r="G7" s="254">
        <v>0.97916669999999995</v>
      </c>
      <c r="H7" s="154">
        <v>1</v>
      </c>
      <c r="I7" s="254">
        <v>2.0833299999999999E-2</v>
      </c>
    </row>
    <row r="8" spans="1:9" x14ac:dyDescent="0.25">
      <c r="A8" s="128" t="s">
        <v>27</v>
      </c>
      <c r="B8" s="49" t="s">
        <v>49</v>
      </c>
      <c r="C8" s="146">
        <v>17</v>
      </c>
      <c r="D8" s="154">
        <v>0</v>
      </c>
      <c r="E8" s="254">
        <v>0</v>
      </c>
      <c r="F8" s="154">
        <v>17</v>
      </c>
      <c r="G8" s="254">
        <v>1</v>
      </c>
      <c r="H8" s="154">
        <v>0</v>
      </c>
      <c r="I8" s="254">
        <v>0</v>
      </c>
    </row>
    <row r="9" spans="1:9" x14ac:dyDescent="0.25">
      <c r="A9" s="128" t="s">
        <v>27</v>
      </c>
      <c r="B9" s="49" t="s">
        <v>50</v>
      </c>
      <c r="C9" s="146">
        <v>19</v>
      </c>
      <c r="D9" s="154">
        <v>0</v>
      </c>
      <c r="E9" s="254">
        <v>0</v>
      </c>
      <c r="F9" s="154">
        <v>17</v>
      </c>
      <c r="G9" s="254">
        <v>0.8947368</v>
      </c>
      <c r="H9" s="154">
        <v>2</v>
      </c>
      <c r="I9" s="254">
        <v>0.1052632</v>
      </c>
    </row>
    <row r="10" spans="1:9" x14ac:dyDescent="0.25">
      <c r="A10" s="128" t="s">
        <v>27</v>
      </c>
      <c r="B10" s="49" t="s">
        <v>51</v>
      </c>
      <c r="C10" s="146">
        <v>19</v>
      </c>
      <c r="D10" s="154">
        <v>0</v>
      </c>
      <c r="E10" s="254">
        <v>0</v>
      </c>
      <c r="F10" s="154">
        <v>15</v>
      </c>
      <c r="G10" s="254">
        <v>0.78947369999999994</v>
      </c>
      <c r="H10" s="154">
        <v>4</v>
      </c>
      <c r="I10" s="254">
        <v>0.2105263</v>
      </c>
    </row>
    <row r="11" spans="1:9" x14ac:dyDescent="0.25">
      <c r="A11" s="128" t="s">
        <v>27</v>
      </c>
      <c r="B11" s="49" t="s">
        <v>52</v>
      </c>
      <c r="C11" s="146">
        <v>43</v>
      </c>
      <c r="D11" s="154">
        <v>3</v>
      </c>
      <c r="E11" s="254">
        <v>6.9767399999999993E-2</v>
      </c>
      <c r="F11" s="154">
        <v>37</v>
      </c>
      <c r="G11" s="254">
        <v>0.86046509999999998</v>
      </c>
      <c r="H11" s="154">
        <v>3</v>
      </c>
      <c r="I11" s="254">
        <v>6.9767399999999993E-2</v>
      </c>
    </row>
    <row r="12" spans="1:9" x14ac:dyDescent="0.25">
      <c r="A12" s="128" t="s">
        <v>27</v>
      </c>
      <c r="B12" s="49" t="s">
        <v>53</v>
      </c>
      <c r="C12" s="146">
        <v>21</v>
      </c>
      <c r="D12" s="154">
        <v>0</v>
      </c>
      <c r="E12" s="254">
        <v>0</v>
      </c>
      <c r="F12" s="154">
        <v>18</v>
      </c>
      <c r="G12" s="254">
        <v>0.85714290000000004</v>
      </c>
      <c r="H12" s="154">
        <v>3</v>
      </c>
      <c r="I12" s="254">
        <v>0.14285709999999999</v>
      </c>
    </row>
    <row r="13" spans="1:9" x14ac:dyDescent="0.25">
      <c r="A13" s="128" t="s">
        <v>27</v>
      </c>
      <c r="B13" s="49" t="s">
        <v>54</v>
      </c>
      <c r="C13" s="146">
        <v>7</v>
      </c>
      <c r="D13" s="154">
        <v>0</v>
      </c>
      <c r="E13" s="254">
        <v>0</v>
      </c>
      <c r="F13" s="154">
        <v>4</v>
      </c>
      <c r="G13" s="254">
        <v>0.57142859999999995</v>
      </c>
      <c r="H13" s="154">
        <v>3</v>
      </c>
      <c r="I13" s="254">
        <v>0.42857139999999999</v>
      </c>
    </row>
    <row r="14" spans="1:9" x14ac:dyDescent="0.25">
      <c r="A14" s="128" t="s">
        <v>27</v>
      </c>
      <c r="B14" s="49" t="s">
        <v>55</v>
      </c>
      <c r="C14" s="146">
        <v>39</v>
      </c>
      <c r="D14" s="154">
        <v>0</v>
      </c>
      <c r="E14" s="254">
        <v>0</v>
      </c>
      <c r="F14" s="154">
        <v>37</v>
      </c>
      <c r="G14" s="254">
        <v>0.9487179</v>
      </c>
      <c r="H14" s="154">
        <v>2</v>
      </c>
      <c r="I14" s="254">
        <v>5.1282099999999997E-2</v>
      </c>
    </row>
    <row r="15" spans="1:9" x14ac:dyDescent="0.25">
      <c r="A15" s="128" t="s">
        <v>27</v>
      </c>
      <c r="B15" s="49" t="s">
        <v>56</v>
      </c>
      <c r="C15" s="146">
        <v>17</v>
      </c>
      <c r="D15" s="154">
        <v>0</v>
      </c>
      <c r="E15" s="254">
        <v>0</v>
      </c>
      <c r="F15" s="154">
        <v>15</v>
      </c>
      <c r="G15" s="254">
        <v>0.8823529</v>
      </c>
      <c r="H15" s="154">
        <v>2</v>
      </c>
      <c r="I15" s="254">
        <v>0.1176471</v>
      </c>
    </row>
    <row r="16" spans="1:9" x14ac:dyDescent="0.25">
      <c r="A16" s="128" t="s">
        <v>27</v>
      </c>
      <c r="B16" s="49" t="s">
        <v>57</v>
      </c>
      <c r="C16" s="146">
        <v>22</v>
      </c>
      <c r="D16" s="154">
        <v>0</v>
      </c>
      <c r="E16" s="254">
        <v>0</v>
      </c>
      <c r="F16" s="154">
        <v>22</v>
      </c>
      <c r="G16" s="254">
        <v>1</v>
      </c>
      <c r="H16" s="154">
        <v>0</v>
      </c>
      <c r="I16" s="254">
        <v>0</v>
      </c>
    </row>
    <row r="17" spans="1:9" x14ac:dyDescent="0.25">
      <c r="A17" s="128" t="s">
        <v>27</v>
      </c>
      <c r="B17" s="49" t="s">
        <v>58</v>
      </c>
      <c r="C17" s="146">
        <v>9</v>
      </c>
      <c r="D17" s="154">
        <v>0</v>
      </c>
      <c r="E17" s="254">
        <v>0</v>
      </c>
      <c r="F17" s="154">
        <v>7</v>
      </c>
      <c r="G17" s="254">
        <v>0.77777779999999996</v>
      </c>
      <c r="H17" s="154">
        <v>2</v>
      </c>
      <c r="I17" s="254">
        <v>0.22222220000000001</v>
      </c>
    </row>
    <row r="18" spans="1:9" x14ac:dyDescent="0.25">
      <c r="A18" s="128" t="s">
        <v>27</v>
      </c>
      <c r="B18" s="49" t="s">
        <v>59</v>
      </c>
      <c r="C18" s="146">
        <v>34</v>
      </c>
      <c r="D18" s="154">
        <v>0</v>
      </c>
      <c r="E18" s="254">
        <v>0</v>
      </c>
      <c r="F18" s="154">
        <v>31</v>
      </c>
      <c r="G18" s="254">
        <v>0.91176469999999998</v>
      </c>
      <c r="H18" s="154">
        <v>3</v>
      </c>
      <c r="I18" s="254">
        <v>8.8235300000000003E-2</v>
      </c>
    </row>
    <row r="19" spans="1:9" x14ac:dyDescent="0.25">
      <c r="A19" s="129" t="s">
        <v>27</v>
      </c>
      <c r="B19" s="130" t="s">
        <v>60</v>
      </c>
      <c r="C19" s="147">
        <v>21</v>
      </c>
      <c r="D19" s="155">
        <v>0</v>
      </c>
      <c r="E19" s="255">
        <v>0</v>
      </c>
      <c r="F19" s="155">
        <v>20</v>
      </c>
      <c r="G19" s="255">
        <v>0.95238100000000003</v>
      </c>
      <c r="H19" s="155">
        <v>1</v>
      </c>
      <c r="I19" s="255">
        <v>4.7619000000000002E-2</v>
      </c>
    </row>
    <row r="20" spans="1:9" x14ac:dyDescent="0.25">
      <c r="A20" s="133" t="s">
        <v>27</v>
      </c>
      <c r="B20" s="134" t="s">
        <v>40</v>
      </c>
      <c r="C20" s="148">
        <f>SUM(C4:C19)</f>
        <v>391</v>
      </c>
      <c r="D20" s="156">
        <f>SUM(D4:D19)</f>
        <v>6</v>
      </c>
      <c r="E20" s="256">
        <f>D20/C20</f>
        <v>1.5345268542199489E-2</v>
      </c>
      <c r="F20" s="156">
        <f>SUM(F4:F19)</f>
        <v>351</v>
      </c>
      <c r="G20" s="256">
        <f>F20/C20</f>
        <v>0.89769820971867009</v>
      </c>
      <c r="H20" s="156">
        <f>SUM(H4:H19)</f>
        <v>34</v>
      </c>
      <c r="I20" s="256">
        <f>H20/C20</f>
        <v>8.6956521739130432E-2</v>
      </c>
    </row>
    <row r="21" spans="1:9" x14ac:dyDescent="0.25">
      <c r="A21" s="131"/>
      <c r="B21" s="132"/>
      <c r="C21" s="149"/>
      <c r="D21" s="149"/>
      <c r="E21" s="257"/>
      <c r="F21" s="149"/>
      <c r="G21" s="257"/>
      <c r="H21" s="149"/>
      <c r="I21" s="257"/>
    </row>
    <row r="22" spans="1:9" x14ac:dyDescent="0.25">
      <c r="A22" s="126" t="s">
        <v>28</v>
      </c>
      <c r="B22" s="127" t="s">
        <v>61</v>
      </c>
      <c r="C22" s="145">
        <v>274</v>
      </c>
      <c r="D22" s="153">
        <v>44</v>
      </c>
      <c r="E22" s="253">
        <v>0.1605839</v>
      </c>
      <c r="F22" s="153">
        <v>215</v>
      </c>
      <c r="G22" s="253">
        <v>0.78467149999999997</v>
      </c>
      <c r="H22" s="153">
        <v>15</v>
      </c>
      <c r="I22" s="253">
        <v>5.4744500000000001E-2</v>
      </c>
    </row>
    <row r="23" spans="1:9" x14ac:dyDescent="0.25">
      <c r="A23" s="128" t="s">
        <v>28</v>
      </c>
      <c r="B23" s="49" t="s">
        <v>62</v>
      </c>
      <c r="C23" s="146">
        <v>22</v>
      </c>
      <c r="D23" s="154">
        <v>0</v>
      </c>
      <c r="E23" s="254">
        <v>0</v>
      </c>
      <c r="F23" s="154">
        <v>19</v>
      </c>
      <c r="G23" s="254">
        <v>0.86363639999999997</v>
      </c>
      <c r="H23" s="154">
        <v>3</v>
      </c>
      <c r="I23" s="254">
        <v>0.1363636</v>
      </c>
    </row>
    <row r="24" spans="1:9" x14ac:dyDescent="0.25">
      <c r="A24" s="128" t="s">
        <v>28</v>
      </c>
      <c r="B24" s="49" t="s">
        <v>63</v>
      </c>
      <c r="C24" s="146">
        <v>1</v>
      </c>
      <c r="D24" s="154">
        <v>1</v>
      </c>
      <c r="E24" s="254">
        <v>1</v>
      </c>
      <c r="F24" s="154">
        <v>0</v>
      </c>
      <c r="G24" s="254">
        <v>0</v>
      </c>
      <c r="H24" s="154">
        <v>0</v>
      </c>
      <c r="I24" s="254">
        <v>0</v>
      </c>
    </row>
    <row r="25" spans="1:9" x14ac:dyDescent="0.25">
      <c r="A25" s="128" t="s">
        <v>28</v>
      </c>
      <c r="B25" s="49" t="s">
        <v>64</v>
      </c>
      <c r="C25" s="146">
        <v>44</v>
      </c>
      <c r="D25" s="154">
        <v>0</v>
      </c>
      <c r="E25" s="254">
        <v>0</v>
      </c>
      <c r="F25" s="154">
        <v>41</v>
      </c>
      <c r="G25" s="254">
        <v>0.93181820000000004</v>
      </c>
      <c r="H25" s="154">
        <v>3</v>
      </c>
      <c r="I25" s="254">
        <v>6.8181800000000001E-2</v>
      </c>
    </row>
    <row r="26" spans="1:9" x14ac:dyDescent="0.25">
      <c r="A26" s="128" t="s">
        <v>28</v>
      </c>
      <c r="B26" s="49" t="s">
        <v>65</v>
      </c>
      <c r="C26" s="146">
        <v>13</v>
      </c>
      <c r="D26" s="154">
        <v>0</v>
      </c>
      <c r="E26" s="254">
        <v>0</v>
      </c>
      <c r="F26" s="154">
        <v>12</v>
      </c>
      <c r="G26" s="254">
        <v>0.92307689999999998</v>
      </c>
      <c r="H26" s="154">
        <v>1</v>
      </c>
      <c r="I26" s="254">
        <v>7.6923099999999994E-2</v>
      </c>
    </row>
    <row r="27" spans="1:9" x14ac:dyDescent="0.25">
      <c r="A27" s="129" t="s">
        <v>28</v>
      </c>
      <c r="B27" s="130" t="s">
        <v>66</v>
      </c>
      <c r="C27" s="147">
        <v>68</v>
      </c>
      <c r="D27" s="155">
        <v>11</v>
      </c>
      <c r="E27" s="255">
        <v>0.16176470000000001</v>
      </c>
      <c r="F27" s="155">
        <v>53</v>
      </c>
      <c r="G27" s="255">
        <v>0.77941179999999999</v>
      </c>
      <c r="H27" s="155">
        <v>4</v>
      </c>
      <c r="I27" s="255">
        <v>5.8823500000000001E-2</v>
      </c>
    </row>
    <row r="28" spans="1:9" x14ac:dyDescent="0.25">
      <c r="A28" s="133" t="s">
        <v>28</v>
      </c>
      <c r="B28" s="134" t="s">
        <v>40</v>
      </c>
      <c r="C28" s="148">
        <f>SUM(C22:C27)</f>
        <v>422</v>
      </c>
      <c r="D28" s="157">
        <f>SUM(D22:D27)</f>
        <v>56</v>
      </c>
      <c r="E28" s="258">
        <f>D28/C28</f>
        <v>0.13270142180094788</v>
      </c>
      <c r="F28" s="156">
        <f>SUM(F22:F27)</f>
        <v>340</v>
      </c>
      <c r="G28" s="256">
        <f>F28/C28</f>
        <v>0.80568720379146919</v>
      </c>
      <c r="H28" s="156">
        <f>SUM(H22:H27)</f>
        <v>26</v>
      </c>
      <c r="I28" s="256">
        <f>H28/C28</f>
        <v>6.1611374407582936E-2</v>
      </c>
    </row>
    <row r="29" spans="1:9" x14ac:dyDescent="0.25">
      <c r="A29" s="131"/>
      <c r="B29" s="132"/>
      <c r="C29" s="149"/>
      <c r="D29" s="149"/>
      <c r="E29" s="257"/>
      <c r="F29" s="149"/>
      <c r="G29" s="257"/>
      <c r="H29" s="149"/>
      <c r="I29" s="257"/>
    </row>
    <row r="30" spans="1:9" x14ac:dyDescent="0.25">
      <c r="A30" s="126" t="s">
        <v>29</v>
      </c>
      <c r="B30" s="127" t="s">
        <v>67</v>
      </c>
      <c r="C30" s="145">
        <v>174</v>
      </c>
      <c r="D30" s="153">
        <v>127</v>
      </c>
      <c r="E30" s="253">
        <v>0.72988509999999995</v>
      </c>
      <c r="F30" s="153">
        <v>38</v>
      </c>
      <c r="G30" s="253">
        <v>0.2183908</v>
      </c>
      <c r="H30" s="153">
        <v>9</v>
      </c>
      <c r="I30" s="253">
        <v>5.1724100000000002E-2</v>
      </c>
    </row>
    <row r="31" spans="1:9" x14ac:dyDescent="0.25">
      <c r="A31" s="129" t="s">
        <v>29</v>
      </c>
      <c r="B31" s="130" t="s">
        <v>68</v>
      </c>
      <c r="C31" s="147">
        <v>77</v>
      </c>
      <c r="D31" s="155">
        <v>0</v>
      </c>
      <c r="E31" s="255">
        <v>0</v>
      </c>
      <c r="F31" s="155">
        <v>72</v>
      </c>
      <c r="G31" s="255">
        <v>0.93506489999999998</v>
      </c>
      <c r="H31" s="155">
        <v>5</v>
      </c>
      <c r="I31" s="255">
        <v>6.4935099999999996E-2</v>
      </c>
    </row>
    <row r="32" spans="1:9" x14ac:dyDescent="0.25">
      <c r="A32" s="133" t="s">
        <v>29</v>
      </c>
      <c r="B32" s="134" t="s">
        <v>40</v>
      </c>
      <c r="C32" s="148">
        <f>SUM(C30:C31)</f>
        <v>251</v>
      </c>
      <c r="D32" s="157">
        <f>SUM(D30:D31)</f>
        <v>127</v>
      </c>
      <c r="E32" s="258">
        <f>D32/C32</f>
        <v>0.50597609561752988</v>
      </c>
      <c r="F32" s="156">
        <f>SUM(F30:F31)</f>
        <v>110</v>
      </c>
      <c r="G32" s="256">
        <f>F32/C32</f>
        <v>0.43824701195219123</v>
      </c>
      <c r="H32" s="156">
        <f>SUM(H30:H31)</f>
        <v>14</v>
      </c>
      <c r="I32" s="256">
        <f>H32/C32</f>
        <v>5.5776892430278883E-2</v>
      </c>
    </row>
    <row r="33" spans="1:9" x14ac:dyDescent="0.25">
      <c r="A33" s="131"/>
      <c r="B33" s="132"/>
      <c r="C33" s="149"/>
      <c r="D33" s="149"/>
      <c r="E33" s="257"/>
      <c r="F33" s="149"/>
      <c r="G33" s="257"/>
      <c r="H33" s="149"/>
      <c r="I33" s="257"/>
    </row>
    <row r="34" spans="1:9" x14ac:dyDescent="0.25">
      <c r="A34" s="126" t="s">
        <v>30</v>
      </c>
      <c r="B34" s="127" t="s">
        <v>69</v>
      </c>
      <c r="C34" s="150">
        <v>57</v>
      </c>
      <c r="D34" s="158">
        <v>20</v>
      </c>
      <c r="E34" s="259">
        <v>0.3508772</v>
      </c>
      <c r="F34" s="158">
        <v>29</v>
      </c>
      <c r="G34" s="259">
        <v>0.50877190000000005</v>
      </c>
      <c r="H34" s="158">
        <v>8</v>
      </c>
      <c r="I34" s="259">
        <v>0.1403509</v>
      </c>
    </row>
    <row r="35" spans="1:9" x14ac:dyDescent="0.25">
      <c r="A35" s="128" t="s">
        <v>30</v>
      </c>
      <c r="B35" s="49" t="s">
        <v>70</v>
      </c>
      <c r="C35" s="137">
        <v>120</v>
      </c>
      <c r="D35" s="159">
        <v>0</v>
      </c>
      <c r="E35" s="247">
        <v>0</v>
      </c>
      <c r="F35" s="159">
        <v>96</v>
      </c>
      <c r="G35" s="247">
        <v>0.8</v>
      </c>
      <c r="H35" s="159">
        <v>24</v>
      </c>
      <c r="I35" s="247">
        <v>0.2</v>
      </c>
    </row>
    <row r="36" spans="1:9" x14ac:dyDescent="0.25">
      <c r="A36" s="128" t="s">
        <v>30</v>
      </c>
      <c r="B36" s="49" t="s">
        <v>71</v>
      </c>
      <c r="C36" s="137">
        <v>199</v>
      </c>
      <c r="D36" s="159">
        <v>0</v>
      </c>
      <c r="E36" s="247">
        <v>0</v>
      </c>
      <c r="F36" s="159">
        <v>188</v>
      </c>
      <c r="G36" s="247">
        <v>0.9447236</v>
      </c>
      <c r="H36" s="159">
        <v>11</v>
      </c>
      <c r="I36" s="247">
        <v>5.5276400000000003E-2</v>
      </c>
    </row>
    <row r="37" spans="1:9" x14ac:dyDescent="0.25">
      <c r="A37" s="128" t="s">
        <v>30</v>
      </c>
      <c r="B37" s="49" t="s">
        <v>72</v>
      </c>
      <c r="C37" s="137">
        <v>75</v>
      </c>
      <c r="D37" s="159">
        <v>15</v>
      </c>
      <c r="E37" s="247">
        <v>0.2</v>
      </c>
      <c r="F37" s="159">
        <v>55</v>
      </c>
      <c r="G37" s="247">
        <v>0.73333329999999997</v>
      </c>
      <c r="H37" s="159">
        <v>5</v>
      </c>
      <c r="I37" s="247">
        <v>6.6666699999999995E-2</v>
      </c>
    </row>
    <row r="38" spans="1:9" x14ac:dyDescent="0.25">
      <c r="A38" s="128" t="s">
        <v>30</v>
      </c>
      <c r="B38" s="49" t="s">
        <v>73</v>
      </c>
      <c r="C38" s="137">
        <v>2</v>
      </c>
      <c r="D38" s="159">
        <v>0</v>
      </c>
      <c r="E38" s="247">
        <v>0</v>
      </c>
      <c r="F38" s="159">
        <v>1</v>
      </c>
      <c r="G38" s="247">
        <v>0.5</v>
      </c>
      <c r="H38" s="159">
        <v>1</v>
      </c>
      <c r="I38" s="247">
        <v>0.5</v>
      </c>
    </row>
    <row r="39" spans="1:9" x14ac:dyDescent="0.25">
      <c r="A39" s="128" t="s">
        <v>30</v>
      </c>
      <c r="B39" s="49" t="s">
        <v>74</v>
      </c>
      <c r="C39" s="137">
        <v>58</v>
      </c>
      <c r="D39" s="159">
        <v>2</v>
      </c>
      <c r="E39" s="247">
        <v>3.4482800000000001E-2</v>
      </c>
      <c r="F39" s="159">
        <v>53</v>
      </c>
      <c r="G39" s="247">
        <v>0.91379310000000002</v>
      </c>
      <c r="H39" s="159">
        <v>3</v>
      </c>
      <c r="I39" s="247">
        <v>5.1724100000000002E-2</v>
      </c>
    </row>
    <row r="40" spans="1:9" x14ac:dyDescent="0.25">
      <c r="A40" s="128" t="s">
        <v>30</v>
      </c>
      <c r="B40" s="49" t="s">
        <v>75</v>
      </c>
      <c r="C40" s="137">
        <v>13</v>
      </c>
      <c r="D40" s="159">
        <v>3</v>
      </c>
      <c r="E40" s="247">
        <v>0.23076920000000001</v>
      </c>
      <c r="F40" s="159">
        <v>8</v>
      </c>
      <c r="G40" s="247">
        <v>0.61538459999999995</v>
      </c>
      <c r="H40" s="159">
        <v>2</v>
      </c>
      <c r="I40" s="247">
        <v>0.15384619999999999</v>
      </c>
    </row>
    <row r="41" spans="1:9" x14ac:dyDescent="0.25">
      <c r="A41" s="128" t="s">
        <v>30</v>
      </c>
      <c r="B41" s="49" t="s">
        <v>76</v>
      </c>
      <c r="C41" s="137">
        <v>40</v>
      </c>
      <c r="D41" s="159">
        <v>11</v>
      </c>
      <c r="E41" s="247">
        <v>0.27500000000000002</v>
      </c>
      <c r="F41" s="159">
        <v>26</v>
      </c>
      <c r="G41" s="247">
        <v>0.65</v>
      </c>
      <c r="H41" s="159">
        <v>3</v>
      </c>
      <c r="I41" s="247">
        <v>7.4999999999999997E-2</v>
      </c>
    </row>
    <row r="42" spans="1:9" x14ac:dyDescent="0.25">
      <c r="A42" s="128" t="s">
        <v>30</v>
      </c>
      <c r="B42" s="49" t="s">
        <v>77</v>
      </c>
      <c r="C42" s="137">
        <v>90</v>
      </c>
      <c r="D42" s="159">
        <v>23</v>
      </c>
      <c r="E42" s="247">
        <v>0.25555559999999999</v>
      </c>
      <c r="F42" s="159">
        <v>56</v>
      </c>
      <c r="G42" s="247">
        <v>0.62222219999999995</v>
      </c>
      <c r="H42" s="159">
        <v>11</v>
      </c>
      <c r="I42" s="247">
        <v>0.1222222</v>
      </c>
    </row>
    <row r="43" spans="1:9" x14ac:dyDescent="0.25">
      <c r="A43" s="128" t="s">
        <v>30</v>
      </c>
      <c r="B43" s="49" t="s">
        <v>78</v>
      </c>
      <c r="C43" s="137">
        <v>23</v>
      </c>
      <c r="D43" s="159">
        <v>3</v>
      </c>
      <c r="E43" s="247">
        <v>0.13043479999999999</v>
      </c>
      <c r="F43" s="159">
        <v>17</v>
      </c>
      <c r="G43" s="247">
        <v>0.73913039999999997</v>
      </c>
      <c r="H43" s="159">
        <v>3</v>
      </c>
      <c r="I43" s="247">
        <v>0.13043479999999999</v>
      </c>
    </row>
    <row r="44" spans="1:9" ht="30" x14ac:dyDescent="0.25">
      <c r="A44" s="128" t="s">
        <v>30</v>
      </c>
      <c r="B44" s="49" t="s">
        <v>79</v>
      </c>
      <c r="C44" s="137">
        <v>63</v>
      </c>
      <c r="D44" s="159">
        <v>0</v>
      </c>
      <c r="E44" s="247">
        <v>0</v>
      </c>
      <c r="F44" s="159">
        <v>59</v>
      </c>
      <c r="G44" s="247">
        <v>0.93650789999999995</v>
      </c>
      <c r="H44" s="159">
        <v>4</v>
      </c>
      <c r="I44" s="247">
        <v>6.3492099999999996E-2</v>
      </c>
    </row>
    <row r="45" spans="1:9" x14ac:dyDescent="0.25">
      <c r="A45" s="128" t="s">
        <v>30</v>
      </c>
      <c r="B45" s="49" t="s">
        <v>80</v>
      </c>
      <c r="C45" s="137">
        <v>10</v>
      </c>
      <c r="D45" s="159">
        <v>0</v>
      </c>
      <c r="E45" s="247">
        <v>0</v>
      </c>
      <c r="F45" s="159">
        <v>8</v>
      </c>
      <c r="G45" s="247">
        <v>0.8</v>
      </c>
      <c r="H45" s="159">
        <v>2</v>
      </c>
      <c r="I45" s="247">
        <v>0.2</v>
      </c>
    </row>
    <row r="46" spans="1:9" x14ac:dyDescent="0.25">
      <c r="A46" s="128" t="s">
        <v>30</v>
      </c>
      <c r="B46" s="49" t="s">
        <v>81</v>
      </c>
      <c r="C46" s="137">
        <v>23</v>
      </c>
      <c r="D46" s="159">
        <v>3</v>
      </c>
      <c r="E46" s="247">
        <v>0.13043479999999999</v>
      </c>
      <c r="F46" s="159">
        <v>17</v>
      </c>
      <c r="G46" s="247">
        <v>0.73913039999999997</v>
      </c>
      <c r="H46" s="159">
        <v>3</v>
      </c>
      <c r="I46" s="247">
        <v>0.13043479999999999</v>
      </c>
    </row>
    <row r="47" spans="1:9" x14ac:dyDescent="0.25">
      <c r="A47" s="129" t="s">
        <v>30</v>
      </c>
      <c r="B47" s="130" t="s">
        <v>82</v>
      </c>
      <c r="C47" s="151">
        <v>37</v>
      </c>
      <c r="D47" s="160">
        <v>1</v>
      </c>
      <c r="E47" s="260">
        <v>2.7026999999999999E-2</v>
      </c>
      <c r="F47" s="160">
        <v>33</v>
      </c>
      <c r="G47" s="260">
        <v>0.89189189999999996</v>
      </c>
      <c r="H47" s="160">
        <v>3</v>
      </c>
      <c r="I47" s="260">
        <v>8.1081100000000003E-2</v>
      </c>
    </row>
    <row r="48" spans="1:9" x14ac:dyDescent="0.25">
      <c r="A48" s="133" t="s">
        <v>30</v>
      </c>
      <c r="B48" s="134" t="s">
        <v>40</v>
      </c>
      <c r="C48" s="148">
        <f>SUM(C34:C47)</f>
        <v>810</v>
      </c>
      <c r="D48" s="157">
        <f>SUM(D34:D47)</f>
        <v>81</v>
      </c>
      <c r="E48" s="258">
        <f>D48/C48</f>
        <v>0.1</v>
      </c>
      <c r="F48" s="156">
        <f>SUM(F34:F47)</f>
        <v>646</v>
      </c>
      <c r="G48" s="256">
        <f>F48/C48</f>
        <v>0.79753086419753083</v>
      </c>
      <c r="H48" s="156">
        <f>SUM(H34:H47)</f>
        <v>83</v>
      </c>
      <c r="I48" s="256">
        <f>H48/C48</f>
        <v>0.10246913580246914</v>
      </c>
    </row>
    <row r="49" spans="1:9" x14ac:dyDescent="0.25">
      <c r="A49" s="131"/>
      <c r="B49" s="132"/>
      <c r="C49" s="149"/>
      <c r="D49" s="149"/>
      <c r="E49" s="257"/>
      <c r="F49" s="149"/>
      <c r="G49" s="257"/>
      <c r="H49" s="149"/>
      <c r="I49" s="257"/>
    </row>
    <row r="50" spans="1:9" x14ac:dyDescent="0.25">
      <c r="A50" s="126" t="s">
        <v>31</v>
      </c>
      <c r="B50" s="127" t="s">
        <v>83</v>
      </c>
      <c r="C50" s="145">
        <v>1</v>
      </c>
      <c r="D50" s="153">
        <v>1</v>
      </c>
      <c r="E50" s="253">
        <v>1</v>
      </c>
      <c r="F50" s="153">
        <v>0</v>
      </c>
      <c r="G50" s="253">
        <v>0</v>
      </c>
      <c r="H50" s="153">
        <v>0</v>
      </c>
      <c r="I50" s="253">
        <v>0</v>
      </c>
    </row>
    <row r="51" spans="1:9" x14ac:dyDescent="0.25">
      <c r="A51" s="128" t="s">
        <v>31</v>
      </c>
      <c r="B51" s="49" t="s">
        <v>84</v>
      </c>
      <c r="C51" s="146">
        <v>8</v>
      </c>
      <c r="D51" s="154">
        <v>1</v>
      </c>
      <c r="E51" s="254">
        <v>0.125</v>
      </c>
      <c r="F51" s="154">
        <v>7</v>
      </c>
      <c r="G51" s="254">
        <v>0.875</v>
      </c>
      <c r="H51" s="154">
        <v>0</v>
      </c>
      <c r="I51" s="254">
        <v>0</v>
      </c>
    </row>
    <row r="52" spans="1:9" x14ac:dyDescent="0.25">
      <c r="A52" s="128" t="s">
        <v>31</v>
      </c>
      <c r="B52" s="49" t="s">
        <v>85</v>
      </c>
      <c r="C52" s="146">
        <v>12</v>
      </c>
      <c r="D52" s="154">
        <v>0</v>
      </c>
      <c r="E52" s="254">
        <v>0</v>
      </c>
      <c r="F52" s="154">
        <v>11</v>
      </c>
      <c r="G52" s="254">
        <v>0.91666669999999995</v>
      </c>
      <c r="H52" s="154">
        <v>1</v>
      </c>
      <c r="I52" s="254">
        <v>8.3333299999999999E-2</v>
      </c>
    </row>
    <row r="53" spans="1:9" x14ac:dyDescent="0.25">
      <c r="A53" s="128" t="s">
        <v>31</v>
      </c>
      <c r="B53" s="49" t="s">
        <v>86</v>
      </c>
      <c r="C53" s="146">
        <v>4</v>
      </c>
      <c r="D53" s="154">
        <v>0</v>
      </c>
      <c r="E53" s="254">
        <v>0</v>
      </c>
      <c r="F53" s="154">
        <v>4</v>
      </c>
      <c r="G53" s="254">
        <v>1</v>
      </c>
      <c r="H53" s="154">
        <v>0</v>
      </c>
      <c r="I53" s="254">
        <v>0</v>
      </c>
    </row>
    <row r="54" spans="1:9" x14ac:dyDescent="0.25">
      <c r="A54" s="128" t="s">
        <v>31</v>
      </c>
      <c r="B54" s="49" t="s">
        <v>87</v>
      </c>
      <c r="C54" s="146">
        <v>30</v>
      </c>
      <c r="D54" s="154">
        <v>2</v>
      </c>
      <c r="E54" s="254">
        <v>6.6666699999999995E-2</v>
      </c>
      <c r="F54" s="154">
        <v>25</v>
      </c>
      <c r="G54" s="254">
        <v>0.83333330000000005</v>
      </c>
      <c r="H54" s="154">
        <v>3</v>
      </c>
      <c r="I54" s="254">
        <v>0.1</v>
      </c>
    </row>
    <row r="55" spans="1:9" x14ac:dyDescent="0.25">
      <c r="A55" s="128" t="s">
        <v>31</v>
      </c>
      <c r="B55" s="49" t="s">
        <v>88</v>
      </c>
      <c r="C55" s="146">
        <v>12</v>
      </c>
      <c r="D55" s="154">
        <v>0</v>
      </c>
      <c r="E55" s="254">
        <v>0</v>
      </c>
      <c r="F55" s="154">
        <v>10</v>
      </c>
      <c r="G55" s="254">
        <v>0.83333330000000005</v>
      </c>
      <c r="H55" s="154">
        <v>2</v>
      </c>
      <c r="I55" s="254">
        <v>0.1666667</v>
      </c>
    </row>
    <row r="56" spans="1:9" x14ac:dyDescent="0.25">
      <c r="A56" s="128" t="s">
        <v>31</v>
      </c>
      <c r="B56" s="49" t="s">
        <v>89</v>
      </c>
      <c r="C56" s="146">
        <v>71</v>
      </c>
      <c r="D56" s="154">
        <v>7</v>
      </c>
      <c r="E56" s="254">
        <v>9.8591499999999999E-2</v>
      </c>
      <c r="F56" s="154">
        <v>57</v>
      </c>
      <c r="G56" s="254">
        <v>0.80281690000000006</v>
      </c>
      <c r="H56" s="154">
        <v>7</v>
      </c>
      <c r="I56" s="254">
        <v>9.8591499999999999E-2</v>
      </c>
    </row>
    <row r="57" spans="1:9" x14ac:dyDescent="0.25">
      <c r="A57" s="128" t="s">
        <v>31</v>
      </c>
      <c r="B57" s="49" t="s">
        <v>90</v>
      </c>
      <c r="C57" s="146">
        <v>5</v>
      </c>
      <c r="D57" s="154">
        <v>0</v>
      </c>
      <c r="E57" s="254">
        <v>0</v>
      </c>
      <c r="F57" s="154">
        <v>3</v>
      </c>
      <c r="G57" s="254">
        <v>0.6</v>
      </c>
      <c r="H57" s="154">
        <v>2</v>
      </c>
      <c r="I57" s="254">
        <v>0.4</v>
      </c>
    </row>
    <row r="58" spans="1:9" x14ac:dyDescent="0.25">
      <c r="A58" s="128" t="s">
        <v>31</v>
      </c>
      <c r="B58" s="49" t="s">
        <v>91</v>
      </c>
      <c r="C58" s="146">
        <v>10</v>
      </c>
      <c r="D58" s="154">
        <v>0</v>
      </c>
      <c r="E58" s="254">
        <v>0</v>
      </c>
      <c r="F58" s="154">
        <v>8</v>
      </c>
      <c r="G58" s="254">
        <v>0.8</v>
      </c>
      <c r="H58" s="154">
        <v>2</v>
      </c>
      <c r="I58" s="254">
        <v>0.2</v>
      </c>
    </row>
    <row r="59" spans="1:9" x14ac:dyDescent="0.25">
      <c r="A59" s="128" t="s">
        <v>31</v>
      </c>
      <c r="B59" s="49" t="s">
        <v>92</v>
      </c>
      <c r="C59" s="146">
        <v>78</v>
      </c>
      <c r="D59" s="154">
        <v>4</v>
      </c>
      <c r="E59" s="254">
        <v>5.1282099999999997E-2</v>
      </c>
      <c r="F59" s="154">
        <v>70</v>
      </c>
      <c r="G59" s="254">
        <v>0.89743589999999995</v>
      </c>
      <c r="H59" s="154">
        <v>4</v>
      </c>
      <c r="I59" s="254">
        <v>5.1282099999999997E-2</v>
      </c>
    </row>
    <row r="60" spans="1:9" x14ac:dyDescent="0.25">
      <c r="A60" s="128" t="s">
        <v>31</v>
      </c>
      <c r="B60" s="49" t="s">
        <v>93</v>
      </c>
      <c r="C60" s="146">
        <v>43</v>
      </c>
      <c r="D60" s="154">
        <v>0</v>
      </c>
      <c r="E60" s="254">
        <v>0</v>
      </c>
      <c r="F60" s="154">
        <v>39</v>
      </c>
      <c r="G60" s="254">
        <v>0.90697669999999997</v>
      </c>
      <c r="H60" s="154">
        <v>4</v>
      </c>
      <c r="I60" s="254">
        <v>9.3023300000000003E-2</v>
      </c>
    </row>
    <row r="61" spans="1:9" x14ac:dyDescent="0.25">
      <c r="A61" s="128" t="s">
        <v>31</v>
      </c>
      <c r="B61" s="49" t="s">
        <v>94</v>
      </c>
      <c r="C61" s="146">
        <v>3</v>
      </c>
      <c r="D61" s="154">
        <v>1</v>
      </c>
      <c r="E61" s="254">
        <v>0.3333333</v>
      </c>
      <c r="F61" s="154">
        <v>2</v>
      </c>
      <c r="G61" s="254">
        <v>0.66666669999999995</v>
      </c>
      <c r="H61" s="154">
        <v>0</v>
      </c>
      <c r="I61" s="254">
        <v>0</v>
      </c>
    </row>
    <row r="62" spans="1:9" x14ac:dyDescent="0.25">
      <c r="A62" s="128" t="s">
        <v>31</v>
      </c>
      <c r="B62" s="49" t="s">
        <v>95</v>
      </c>
      <c r="C62" s="146">
        <v>77</v>
      </c>
      <c r="D62" s="154">
        <v>3</v>
      </c>
      <c r="E62" s="254">
        <v>3.8961000000000003E-2</v>
      </c>
      <c r="F62" s="154">
        <v>63</v>
      </c>
      <c r="G62" s="254">
        <v>0.81818179999999996</v>
      </c>
      <c r="H62" s="154">
        <v>11</v>
      </c>
      <c r="I62" s="254">
        <v>0.14285709999999999</v>
      </c>
    </row>
    <row r="63" spans="1:9" x14ac:dyDescent="0.25">
      <c r="A63" s="128" t="s">
        <v>31</v>
      </c>
      <c r="B63" s="49" t="s">
        <v>96</v>
      </c>
      <c r="C63" s="146">
        <v>21</v>
      </c>
      <c r="D63" s="154">
        <v>2</v>
      </c>
      <c r="E63" s="254">
        <v>9.5238100000000006E-2</v>
      </c>
      <c r="F63" s="154">
        <v>16</v>
      </c>
      <c r="G63" s="254">
        <v>0.76190480000000005</v>
      </c>
      <c r="H63" s="154">
        <v>3</v>
      </c>
      <c r="I63" s="254">
        <v>0.14285709999999999</v>
      </c>
    </row>
    <row r="64" spans="1:9" x14ac:dyDescent="0.25">
      <c r="A64" s="128" t="s">
        <v>31</v>
      </c>
      <c r="B64" s="49" t="s">
        <v>97</v>
      </c>
      <c r="C64" s="146">
        <v>5</v>
      </c>
      <c r="D64" s="154">
        <v>0</v>
      </c>
      <c r="E64" s="254">
        <v>0</v>
      </c>
      <c r="F64" s="154">
        <v>3</v>
      </c>
      <c r="G64" s="254">
        <v>0.6</v>
      </c>
      <c r="H64" s="154">
        <v>2</v>
      </c>
      <c r="I64" s="254">
        <v>0.4</v>
      </c>
    </row>
    <row r="65" spans="1:9" x14ac:dyDescent="0.25">
      <c r="A65" s="128" t="s">
        <v>31</v>
      </c>
      <c r="B65" s="49" t="s">
        <v>98</v>
      </c>
      <c r="C65" s="146">
        <v>1</v>
      </c>
      <c r="D65" s="154">
        <v>0</v>
      </c>
      <c r="E65" s="254">
        <v>0</v>
      </c>
      <c r="F65" s="154">
        <v>1</v>
      </c>
      <c r="G65" s="254">
        <v>1</v>
      </c>
      <c r="H65" s="154">
        <v>0</v>
      </c>
      <c r="I65" s="254">
        <v>0</v>
      </c>
    </row>
    <row r="66" spans="1:9" x14ac:dyDescent="0.25">
      <c r="A66" s="128" t="s">
        <v>31</v>
      </c>
      <c r="B66" s="49" t="s">
        <v>99</v>
      </c>
      <c r="C66" s="146">
        <v>4</v>
      </c>
      <c r="D66" s="154">
        <v>0</v>
      </c>
      <c r="E66" s="254">
        <v>0</v>
      </c>
      <c r="F66" s="154">
        <v>4</v>
      </c>
      <c r="G66" s="254">
        <v>1</v>
      </c>
      <c r="H66" s="154">
        <v>0</v>
      </c>
      <c r="I66" s="254">
        <v>0</v>
      </c>
    </row>
    <row r="67" spans="1:9" x14ac:dyDescent="0.25">
      <c r="A67" s="128" t="s">
        <v>31</v>
      </c>
      <c r="B67" s="49" t="s">
        <v>100</v>
      </c>
      <c r="C67" s="146">
        <v>12</v>
      </c>
      <c r="D67" s="154">
        <v>2</v>
      </c>
      <c r="E67" s="254">
        <v>0.1666667</v>
      </c>
      <c r="F67" s="154">
        <v>10</v>
      </c>
      <c r="G67" s="254">
        <v>0.83333330000000005</v>
      </c>
      <c r="H67" s="154">
        <v>0</v>
      </c>
      <c r="I67" s="254">
        <v>0</v>
      </c>
    </row>
    <row r="68" spans="1:9" x14ac:dyDescent="0.25">
      <c r="A68" s="128" t="s">
        <v>31</v>
      </c>
      <c r="B68" s="49" t="s">
        <v>101</v>
      </c>
      <c r="C68" s="146">
        <v>6</v>
      </c>
      <c r="D68" s="154">
        <v>0</v>
      </c>
      <c r="E68" s="254">
        <v>0</v>
      </c>
      <c r="F68" s="154">
        <v>5</v>
      </c>
      <c r="G68" s="254">
        <v>0.83333330000000005</v>
      </c>
      <c r="H68" s="154">
        <v>1</v>
      </c>
      <c r="I68" s="254">
        <v>0.1666667</v>
      </c>
    </row>
    <row r="69" spans="1:9" x14ac:dyDescent="0.25">
      <c r="A69" s="128" t="s">
        <v>31</v>
      </c>
      <c r="B69" s="49" t="s">
        <v>102</v>
      </c>
      <c r="C69" s="146">
        <v>90</v>
      </c>
      <c r="D69" s="154">
        <v>7</v>
      </c>
      <c r="E69" s="254">
        <v>7.7777799999999994E-2</v>
      </c>
      <c r="F69" s="154">
        <v>80</v>
      </c>
      <c r="G69" s="254">
        <v>0.88888889999999998</v>
      </c>
      <c r="H69" s="154">
        <v>3</v>
      </c>
      <c r="I69" s="254">
        <v>3.3333300000000003E-2</v>
      </c>
    </row>
    <row r="70" spans="1:9" x14ac:dyDescent="0.25">
      <c r="A70" s="128" t="s">
        <v>31</v>
      </c>
      <c r="B70" s="49" t="s">
        <v>103</v>
      </c>
      <c r="C70" s="146">
        <v>15</v>
      </c>
      <c r="D70" s="154">
        <v>0</v>
      </c>
      <c r="E70" s="254">
        <v>0</v>
      </c>
      <c r="F70" s="154">
        <v>13</v>
      </c>
      <c r="G70" s="254">
        <v>0.86666670000000001</v>
      </c>
      <c r="H70" s="154">
        <v>2</v>
      </c>
      <c r="I70" s="254">
        <v>0.13333329999999999</v>
      </c>
    </row>
    <row r="71" spans="1:9" x14ac:dyDescent="0.25">
      <c r="A71" s="128" t="s">
        <v>31</v>
      </c>
      <c r="B71" s="49" t="s">
        <v>104</v>
      </c>
      <c r="C71" s="146">
        <v>2</v>
      </c>
      <c r="D71" s="154">
        <v>0</v>
      </c>
      <c r="E71" s="254">
        <v>0</v>
      </c>
      <c r="F71" s="154">
        <v>2</v>
      </c>
      <c r="G71" s="254">
        <v>1</v>
      </c>
      <c r="H71" s="154">
        <v>0</v>
      </c>
      <c r="I71" s="254">
        <v>0</v>
      </c>
    </row>
    <row r="72" spans="1:9" x14ac:dyDescent="0.25">
      <c r="A72" s="128" t="s">
        <v>31</v>
      </c>
      <c r="B72" s="49" t="s">
        <v>105</v>
      </c>
      <c r="C72" s="146">
        <v>21</v>
      </c>
      <c r="D72" s="154">
        <v>2</v>
      </c>
      <c r="E72" s="254">
        <v>9.5238100000000006E-2</v>
      </c>
      <c r="F72" s="154">
        <v>16</v>
      </c>
      <c r="G72" s="254">
        <v>0.76190480000000005</v>
      </c>
      <c r="H72" s="154">
        <v>3</v>
      </c>
      <c r="I72" s="254">
        <v>0.14285709999999999</v>
      </c>
    </row>
    <row r="73" spans="1:9" x14ac:dyDescent="0.25">
      <c r="A73" s="128" t="s">
        <v>31</v>
      </c>
      <c r="B73" s="49" t="s">
        <v>106</v>
      </c>
      <c r="C73" s="146">
        <v>11</v>
      </c>
      <c r="D73" s="154">
        <v>0</v>
      </c>
      <c r="E73" s="254">
        <v>0</v>
      </c>
      <c r="F73" s="154">
        <v>11</v>
      </c>
      <c r="G73" s="254">
        <v>1</v>
      </c>
      <c r="H73" s="154">
        <v>0</v>
      </c>
      <c r="I73" s="254">
        <v>0</v>
      </c>
    </row>
    <row r="74" spans="1:9" x14ac:dyDescent="0.25">
      <c r="A74" s="161" t="s">
        <v>31</v>
      </c>
      <c r="B74" s="111" t="s">
        <v>107</v>
      </c>
      <c r="C74" s="162">
        <v>13</v>
      </c>
      <c r="D74" s="155">
        <v>1</v>
      </c>
      <c r="E74" s="255">
        <v>7.6923099999999994E-2</v>
      </c>
      <c r="F74" s="155">
        <v>8</v>
      </c>
      <c r="G74" s="255">
        <v>0.61538459999999995</v>
      </c>
      <c r="H74" s="155">
        <v>4</v>
      </c>
      <c r="I74" s="255">
        <v>0.30769229999999997</v>
      </c>
    </row>
    <row r="75" spans="1:9" x14ac:dyDescent="0.25">
      <c r="A75" s="133" t="s">
        <v>31</v>
      </c>
      <c r="B75" s="134" t="s">
        <v>40</v>
      </c>
      <c r="C75" s="148">
        <f>SUM(C50:C74)</f>
        <v>555</v>
      </c>
      <c r="D75" s="157">
        <f>SUM(D50:D74)</f>
        <v>33</v>
      </c>
      <c r="E75" s="258"/>
      <c r="F75" s="156">
        <f>SUM(F50:F74)</f>
        <v>468</v>
      </c>
      <c r="G75" s="256"/>
      <c r="H75" s="156">
        <f>SUM(H50:H74)</f>
        <v>54</v>
      </c>
      <c r="I75" s="256"/>
    </row>
    <row r="76" spans="1:9" x14ac:dyDescent="0.25">
      <c r="A76" s="131"/>
      <c r="B76" s="132"/>
      <c r="C76" s="149"/>
      <c r="D76" s="149"/>
      <c r="E76" s="257"/>
      <c r="F76" s="149"/>
      <c r="G76" s="257"/>
      <c r="H76" s="149"/>
      <c r="I76" s="257"/>
    </row>
    <row r="77" spans="1:9" x14ac:dyDescent="0.25">
      <c r="A77" s="126" t="s">
        <v>32</v>
      </c>
      <c r="B77" s="127" t="s">
        <v>108</v>
      </c>
      <c r="C77" s="145">
        <v>2</v>
      </c>
      <c r="D77" s="153">
        <v>0</v>
      </c>
      <c r="E77" s="253">
        <v>0</v>
      </c>
      <c r="F77" s="153">
        <v>2</v>
      </c>
      <c r="G77" s="253">
        <v>1</v>
      </c>
      <c r="H77" s="153">
        <v>0</v>
      </c>
      <c r="I77" s="253">
        <v>0</v>
      </c>
    </row>
    <row r="78" spans="1:9" x14ac:dyDescent="0.25">
      <c r="A78" s="129" t="s">
        <v>32</v>
      </c>
      <c r="B78" s="130" t="s">
        <v>109</v>
      </c>
      <c r="C78" s="147">
        <v>12</v>
      </c>
      <c r="D78" s="155">
        <v>0</v>
      </c>
      <c r="E78" s="255">
        <v>0</v>
      </c>
      <c r="F78" s="155">
        <v>11</v>
      </c>
      <c r="G78" s="255">
        <v>0.91666669999999995</v>
      </c>
      <c r="H78" s="155">
        <v>1</v>
      </c>
      <c r="I78" s="255">
        <v>8.3333299999999999E-2</v>
      </c>
    </row>
    <row r="79" spans="1:9" x14ac:dyDescent="0.25">
      <c r="A79" s="133" t="s">
        <v>32</v>
      </c>
      <c r="B79" s="134" t="s">
        <v>40</v>
      </c>
      <c r="C79" s="148">
        <f>SUM(C77:C78)</f>
        <v>14</v>
      </c>
      <c r="D79" s="157">
        <f>SUM(D77:D78)</f>
        <v>0</v>
      </c>
      <c r="E79" s="258">
        <f>D79/C79</f>
        <v>0</v>
      </c>
      <c r="F79" s="156">
        <f>SUM(F77:F78)</f>
        <v>13</v>
      </c>
      <c r="G79" s="256">
        <f>F79/C79</f>
        <v>0.9285714285714286</v>
      </c>
      <c r="H79" s="156">
        <f>SUM(H77:H78)</f>
        <v>1</v>
      </c>
      <c r="I79" s="256">
        <f>H79/C79</f>
        <v>7.1428571428571425E-2</v>
      </c>
    </row>
    <row r="80" spans="1:9" x14ac:dyDescent="0.25">
      <c r="A80" s="131"/>
      <c r="B80" s="132"/>
      <c r="C80" s="149"/>
      <c r="D80" s="149"/>
      <c r="E80" s="257"/>
      <c r="F80" s="149"/>
      <c r="G80" s="257"/>
      <c r="H80" s="149"/>
      <c r="I80" s="257"/>
    </row>
    <row r="81" spans="1:9" x14ac:dyDescent="0.25">
      <c r="A81" s="126" t="s">
        <v>24</v>
      </c>
      <c r="B81" s="127" t="s">
        <v>110</v>
      </c>
      <c r="C81" s="145">
        <v>1428</v>
      </c>
      <c r="D81" s="153">
        <v>37</v>
      </c>
      <c r="E81" s="253">
        <v>2.59104E-2</v>
      </c>
      <c r="F81" s="153">
        <v>1242</v>
      </c>
      <c r="G81" s="253">
        <v>0.86974790000000002</v>
      </c>
      <c r="H81" s="153">
        <v>149</v>
      </c>
      <c r="I81" s="253">
        <v>0.1043417</v>
      </c>
    </row>
    <row r="82" spans="1:9" x14ac:dyDescent="0.25">
      <c r="A82" s="129" t="s">
        <v>24</v>
      </c>
      <c r="B82" s="130" t="s">
        <v>111</v>
      </c>
      <c r="C82" s="147">
        <v>1</v>
      </c>
      <c r="D82" s="155">
        <v>0</v>
      </c>
      <c r="E82" s="255">
        <v>0</v>
      </c>
      <c r="F82" s="155">
        <v>1</v>
      </c>
      <c r="G82" s="255">
        <v>1</v>
      </c>
      <c r="H82" s="155">
        <v>0</v>
      </c>
      <c r="I82" s="255">
        <v>0</v>
      </c>
    </row>
    <row r="83" spans="1:9" x14ac:dyDescent="0.25">
      <c r="A83" s="133" t="s">
        <v>24</v>
      </c>
      <c r="B83" s="134" t="s">
        <v>40</v>
      </c>
      <c r="C83" s="148">
        <f>SUM(C81:C82)</f>
        <v>1429</v>
      </c>
      <c r="D83" s="157">
        <f>SUM(D81:D82)</f>
        <v>37</v>
      </c>
      <c r="E83" s="258"/>
      <c r="F83" s="156">
        <f>SUM(F81:F82)</f>
        <v>1243</v>
      </c>
      <c r="G83" s="256"/>
      <c r="H83" s="156">
        <f>SUM(H81:H82)</f>
        <v>149</v>
      </c>
      <c r="I83" s="256"/>
    </row>
    <row r="84" spans="1:9" x14ac:dyDescent="0.25">
      <c r="A84" s="131"/>
      <c r="B84" s="132"/>
      <c r="C84" s="149"/>
      <c r="D84" s="149"/>
      <c r="E84" s="257"/>
      <c r="F84" s="149"/>
      <c r="G84" s="257"/>
      <c r="H84" s="149"/>
      <c r="I84" s="257"/>
    </row>
    <row r="85" spans="1:9" x14ac:dyDescent="0.25">
      <c r="A85" s="126" t="s">
        <v>33</v>
      </c>
      <c r="B85" s="127" t="s">
        <v>112</v>
      </c>
      <c r="C85" s="145">
        <v>64</v>
      </c>
      <c r="D85" s="153">
        <v>0</v>
      </c>
      <c r="E85" s="253">
        <v>0</v>
      </c>
      <c r="F85" s="153">
        <v>58</v>
      </c>
      <c r="G85" s="253">
        <v>0.90625</v>
      </c>
      <c r="H85" s="153">
        <v>6</v>
      </c>
      <c r="I85" s="253">
        <v>9.375E-2</v>
      </c>
    </row>
    <row r="86" spans="1:9" x14ac:dyDescent="0.25">
      <c r="A86" s="128" t="s">
        <v>33</v>
      </c>
      <c r="B86" s="49" t="s">
        <v>113</v>
      </c>
      <c r="C86" s="146">
        <v>105</v>
      </c>
      <c r="D86" s="154">
        <v>0</v>
      </c>
      <c r="E86" s="254">
        <v>0</v>
      </c>
      <c r="F86" s="154">
        <v>96</v>
      </c>
      <c r="G86" s="254">
        <v>0.91428569999999998</v>
      </c>
      <c r="H86" s="154">
        <v>9</v>
      </c>
      <c r="I86" s="254">
        <v>8.5714299999999993E-2</v>
      </c>
    </row>
    <row r="87" spans="1:9" x14ac:dyDescent="0.25">
      <c r="A87" s="128" t="s">
        <v>33</v>
      </c>
      <c r="B87" s="49" t="s">
        <v>114</v>
      </c>
      <c r="C87" s="146">
        <v>65</v>
      </c>
      <c r="D87" s="154">
        <v>1</v>
      </c>
      <c r="E87" s="254">
        <v>1.53846E-2</v>
      </c>
      <c r="F87" s="154">
        <v>58</v>
      </c>
      <c r="G87" s="254">
        <v>0.89230770000000004</v>
      </c>
      <c r="H87" s="154">
        <v>6</v>
      </c>
      <c r="I87" s="254">
        <v>9.2307700000000006E-2</v>
      </c>
    </row>
    <row r="88" spans="1:9" x14ac:dyDescent="0.25">
      <c r="A88" s="128" t="s">
        <v>33</v>
      </c>
      <c r="B88" s="49" t="s">
        <v>115</v>
      </c>
      <c r="C88" s="146">
        <v>26</v>
      </c>
      <c r="D88" s="154">
        <v>0</v>
      </c>
      <c r="E88" s="254">
        <v>0</v>
      </c>
      <c r="F88" s="154">
        <v>22</v>
      </c>
      <c r="G88" s="254">
        <v>0.84615379999999996</v>
      </c>
      <c r="H88" s="154">
        <v>4</v>
      </c>
      <c r="I88" s="254">
        <v>0.15384619999999999</v>
      </c>
    </row>
    <row r="89" spans="1:9" x14ac:dyDescent="0.25">
      <c r="A89" s="128" t="s">
        <v>33</v>
      </c>
      <c r="B89" s="49" t="s">
        <v>116</v>
      </c>
      <c r="C89" s="146">
        <v>8</v>
      </c>
      <c r="D89" s="154">
        <v>0</v>
      </c>
      <c r="E89" s="254">
        <v>0</v>
      </c>
      <c r="F89" s="154">
        <v>8</v>
      </c>
      <c r="G89" s="254">
        <v>1</v>
      </c>
      <c r="H89" s="154">
        <v>0</v>
      </c>
      <c r="I89" s="254">
        <v>0</v>
      </c>
    </row>
    <row r="90" spans="1:9" x14ac:dyDescent="0.25">
      <c r="A90" s="128" t="s">
        <v>33</v>
      </c>
      <c r="B90" s="49" t="s">
        <v>117</v>
      </c>
      <c r="C90" s="146">
        <v>79</v>
      </c>
      <c r="D90" s="154">
        <v>0</v>
      </c>
      <c r="E90" s="254">
        <v>0</v>
      </c>
      <c r="F90" s="154">
        <v>71</v>
      </c>
      <c r="G90" s="254">
        <v>0.89873420000000004</v>
      </c>
      <c r="H90" s="154">
        <v>8</v>
      </c>
      <c r="I90" s="254">
        <v>0.1012658</v>
      </c>
    </row>
    <row r="91" spans="1:9" x14ac:dyDescent="0.25">
      <c r="A91" s="128" t="s">
        <v>33</v>
      </c>
      <c r="B91" s="49" t="s">
        <v>118</v>
      </c>
      <c r="C91" s="146">
        <v>2</v>
      </c>
      <c r="D91" s="154">
        <v>0</v>
      </c>
      <c r="E91" s="254">
        <v>0</v>
      </c>
      <c r="F91" s="154">
        <v>2</v>
      </c>
      <c r="G91" s="254">
        <v>1</v>
      </c>
      <c r="H91" s="154">
        <v>0</v>
      </c>
      <c r="I91" s="254">
        <v>0</v>
      </c>
    </row>
    <row r="92" spans="1:9" x14ac:dyDescent="0.25">
      <c r="A92" s="128" t="s">
        <v>33</v>
      </c>
      <c r="B92" s="49" t="s">
        <v>119</v>
      </c>
      <c r="C92" s="146">
        <v>3</v>
      </c>
      <c r="D92" s="154">
        <v>0</v>
      </c>
      <c r="E92" s="254">
        <v>0</v>
      </c>
      <c r="F92" s="154">
        <v>3</v>
      </c>
      <c r="G92" s="254">
        <v>1</v>
      </c>
      <c r="H92" s="154">
        <v>0</v>
      </c>
      <c r="I92" s="254">
        <v>0</v>
      </c>
    </row>
    <row r="93" spans="1:9" x14ac:dyDescent="0.25">
      <c r="A93" s="128" t="s">
        <v>33</v>
      </c>
      <c r="B93" s="49" t="s">
        <v>120</v>
      </c>
      <c r="C93" s="146">
        <v>81</v>
      </c>
      <c r="D93" s="154">
        <v>3</v>
      </c>
      <c r="E93" s="254">
        <v>3.7037E-2</v>
      </c>
      <c r="F93" s="154">
        <v>69</v>
      </c>
      <c r="G93" s="254">
        <v>0.8518519</v>
      </c>
      <c r="H93" s="154">
        <v>9</v>
      </c>
      <c r="I93" s="254">
        <v>0.1111111</v>
      </c>
    </row>
    <row r="94" spans="1:9" x14ac:dyDescent="0.25">
      <c r="A94" s="128" t="s">
        <v>33</v>
      </c>
      <c r="B94" s="49" t="s">
        <v>121</v>
      </c>
      <c r="C94" s="146">
        <v>6</v>
      </c>
      <c r="D94" s="154">
        <v>0</v>
      </c>
      <c r="E94" s="254">
        <v>0</v>
      </c>
      <c r="F94" s="154">
        <v>6</v>
      </c>
      <c r="G94" s="254">
        <v>1</v>
      </c>
      <c r="H94" s="154">
        <v>0</v>
      </c>
      <c r="I94" s="254">
        <v>0</v>
      </c>
    </row>
    <row r="95" spans="1:9" x14ac:dyDescent="0.25">
      <c r="A95" s="128" t="s">
        <v>33</v>
      </c>
      <c r="B95" s="49" t="s">
        <v>122</v>
      </c>
      <c r="C95" s="146">
        <v>63</v>
      </c>
      <c r="D95" s="154">
        <v>8</v>
      </c>
      <c r="E95" s="254">
        <v>0.12698409999999999</v>
      </c>
      <c r="F95" s="154">
        <v>44</v>
      </c>
      <c r="G95" s="254">
        <v>0.6984127</v>
      </c>
      <c r="H95" s="154">
        <v>11</v>
      </c>
      <c r="I95" s="254">
        <v>0.17460319999999999</v>
      </c>
    </row>
    <row r="96" spans="1:9" x14ac:dyDescent="0.25">
      <c r="A96" s="129" t="s">
        <v>33</v>
      </c>
      <c r="B96" s="130" t="s">
        <v>123</v>
      </c>
      <c r="C96" s="147">
        <v>180</v>
      </c>
      <c r="D96" s="155">
        <v>8</v>
      </c>
      <c r="E96" s="255">
        <v>4.4444400000000002E-2</v>
      </c>
      <c r="F96" s="155">
        <v>159</v>
      </c>
      <c r="G96" s="255">
        <v>0.88333329999999999</v>
      </c>
      <c r="H96" s="155">
        <v>13</v>
      </c>
      <c r="I96" s="255">
        <v>7.22222E-2</v>
      </c>
    </row>
    <row r="97" spans="1:9" x14ac:dyDescent="0.25">
      <c r="A97" s="133" t="s">
        <v>33</v>
      </c>
      <c r="B97" s="134" t="s">
        <v>40</v>
      </c>
      <c r="C97" s="148">
        <f>SUM(C85:C96)</f>
        <v>682</v>
      </c>
      <c r="D97" s="157">
        <f>SUM(D85:D96)</f>
        <v>20</v>
      </c>
      <c r="E97" s="258">
        <f>D97/C97</f>
        <v>2.932551319648094E-2</v>
      </c>
      <c r="F97" s="156">
        <f>SUM(F85:F96)</f>
        <v>596</v>
      </c>
      <c r="G97" s="256">
        <f>F97/C97</f>
        <v>0.87390029325513197</v>
      </c>
      <c r="H97" s="156">
        <f>SUM(H85:H96)</f>
        <v>66</v>
      </c>
      <c r="I97" s="256">
        <f>H97/C97</f>
        <v>9.6774193548387094E-2</v>
      </c>
    </row>
    <row r="98" spans="1:9" x14ac:dyDescent="0.25">
      <c r="A98" s="131"/>
      <c r="B98" s="132"/>
      <c r="C98" s="149"/>
      <c r="D98" s="149"/>
      <c r="E98" s="257"/>
      <c r="F98" s="149"/>
      <c r="G98" s="257"/>
      <c r="H98" s="149"/>
      <c r="I98" s="257"/>
    </row>
    <row r="99" spans="1:9" x14ac:dyDescent="0.25">
      <c r="A99" s="126" t="s">
        <v>34</v>
      </c>
      <c r="B99" s="127" t="s">
        <v>124</v>
      </c>
      <c r="C99" s="150">
        <v>91</v>
      </c>
      <c r="D99" s="153">
        <v>8</v>
      </c>
      <c r="E99" s="253">
        <v>8.7912100000000007E-2</v>
      </c>
      <c r="F99" s="153">
        <v>68</v>
      </c>
      <c r="G99" s="253">
        <v>0.74725269999999999</v>
      </c>
      <c r="H99" s="153">
        <v>15</v>
      </c>
      <c r="I99" s="253">
        <v>0.16483519999999999</v>
      </c>
    </row>
    <row r="100" spans="1:9" x14ac:dyDescent="0.25">
      <c r="A100" s="128" t="s">
        <v>34</v>
      </c>
      <c r="B100" s="49" t="s">
        <v>125</v>
      </c>
      <c r="C100" s="137">
        <v>18</v>
      </c>
      <c r="D100" s="154">
        <v>0</v>
      </c>
      <c r="E100" s="254">
        <v>0</v>
      </c>
      <c r="F100" s="154">
        <v>16</v>
      </c>
      <c r="G100" s="254">
        <v>0.88888889999999998</v>
      </c>
      <c r="H100" s="154">
        <v>2</v>
      </c>
      <c r="I100" s="254">
        <v>0.1111111</v>
      </c>
    </row>
    <row r="101" spans="1:9" x14ac:dyDescent="0.25">
      <c r="A101" s="128" t="s">
        <v>34</v>
      </c>
      <c r="B101" s="49" t="s">
        <v>126</v>
      </c>
      <c r="C101" s="137">
        <v>156</v>
      </c>
      <c r="D101" s="154">
        <v>93</v>
      </c>
      <c r="E101" s="254">
        <v>0.59615379999999996</v>
      </c>
      <c r="F101" s="154">
        <v>45</v>
      </c>
      <c r="G101" s="254">
        <v>0.28846149999999998</v>
      </c>
      <c r="H101" s="154">
        <v>18</v>
      </c>
      <c r="I101" s="254">
        <v>0.1153846</v>
      </c>
    </row>
    <row r="102" spans="1:9" x14ac:dyDescent="0.25">
      <c r="A102" s="128" t="s">
        <v>34</v>
      </c>
      <c r="B102" s="49" t="s">
        <v>127</v>
      </c>
      <c r="C102" s="137">
        <v>256</v>
      </c>
      <c r="D102" s="154">
        <v>22</v>
      </c>
      <c r="E102" s="254">
        <v>8.59375E-2</v>
      </c>
      <c r="F102" s="154">
        <v>216</v>
      </c>
      <c r="G102" s="254">
        <v>0.84375</v>
      </c>
      <c r="H102" s="154">
        <v>18</v>
      </c>
      <c r="I102" s="254">
        <v>7.03125E-2</v>
      </c>
    </row>
    <row r="103" spans="1:9" x14ac:dyDescent="0.25">
      <c r="A103" s="129" t="s">
        <v>34</v>
      </c>
      <c r="B103" s="130" t="s">
        <v>128</v>
      </c>
      <c r="C103" s="151">
        <v>60</v>
      </c>
      <c r="D103" s="155">
        <v>1</v>
      </c>
      <c r="E103" s="255">
        <v>1.66667E-2</v>
      </c>
      <c r="F103" s="155">
        <v>55</v>
      </c>
      <c r="G103" s="255">
        <v>0.91666669999999995</v>
      </c>
      <c r="H103" s="155">
        <v>4</v>
      </c>
      <c r="I103" s="255">
        <v>6.6666699999999995E-2</v>
      </c>
    </row>
    <row r="104" spans="1:9" x14ac:dyDescent="0.25">
      <c r="A104" s="133" t="s">
        <v>34</v>
      </c>
      <c r="B104" s="134" t="s">
        <v>40</v>
      </c>
      <c r="C104" s="148">
        <f>SUM(C99:C103)</f>
        <v>581</v>
      </c>
      <c r="D104" s="157">
        <f>SUM(D99:D103)</f>
        <v>124</v>
      </c>
      <c r="E104" s="258">
        <f>D104/C104</f>
        <v>0.21342512908777969</v>
      </c>
      <c r="F104" s="156">
        <f>SUM(F99:F103)</f>
        <v>400</v>
      </c>
      <c r="G104" s="256">
        <f>F104/C104</f>
        <v>0.68846815834767638</v>
      </c>
      <c r="H104" s="156">
        <f>SUM(H99:H103)</f>
        <v>57</v>
      </c>
      <c r="I104" s="256">
        <f>H104/C104</f>
        <v>9.8106712564543896E-2</v>
      </c>
    </row>
    <row r="105" spans="1:9" x14ac:dyDescent="0.25">
      <c r="A105" s="131"/>
      <c r="B105" s="132"/>
      <c r="C105" s="149"/>
      <c r="D105" s="149"/>
      <c r="E105" s="257"/>
      <c r="F105" s="149"/>
      <c r="G105" s="257"/>
      <c r="H105" s="149"/>
      <c r="I105" s="257"/>
    </row>
    <row r="106" spans="1:9" x14ac:dyDescent="0.25">
      <c r="A106" s="126" t="s">
        <v>35</v>
      </c>
      <c r="B106" s="127" t="s">
        <v>129</v>
      </c>
      <c r="C106" s="145">
        <v>9</v>
      </c>
      <c r="D106" s="153">
        <v>0</v>
      </c>
      <c r="E106" s="253">
        <v>0</v>
      </c>
      <c r="F106" s="153">
        <v>9</v>
      </c>
      <c r="G106" s="253">
        <v>1</v>
      </c>
      <c r="H106" s="153">
        <v>0</v>
      </c>
      <c r="I106" s="253">
        <v>0</v>
      </c>
    </row>
    <row r="107" spans="1:9" x14ac:dyDescent="0.25">
      <c r="A107" s="128" t="s">
        <v>35</v>
      </c>
      <c r="B107" s="49" t="s">
        <v>130</v>
      </c>
      <c r="C107" s="146">
        <v>24</v>
      </c>
      <c r="D107" s="154">
        <v>0</v>
      </c>
      <c r="E107" s="254">
        <v>0</v>
      </c>
      <c r="F107" s="154">
        <v>24</v>
      </c>
      <c r="G107" s="254">
        <v>1</v>
      </c>
      <c r="H107" s="154">
        <v>0</v>
      </c>
      <c r="I107" s="254">
        <v>0</v>
      </c>
    </row>
    <row r="108" spans="1:9" x14ac:dyDescent="0.25">
      <c r="A108" s="128" t="s">
        <v>35</v>
      </c>
      <c r="B108" s="49" t="s">
        <v>131</v>
      </c>
      <c r="C108" s="146">
        <v>14</v>
      </c>
      <c r="D108" s="154">
        <v>0</v>
      </c>
      <c r="E108" s="254">
        <v>0</v>
      </c>
      <c r="F108" s="154">
        <v>14</v>
      </c>
      <c r="G108" s="254">
        <v>1</v>
      </c>
      <c r="H108" s="154">
        <v>0</v>
      </c>
      <c r="I108" s="254">
        <v>0</v>
      </c>
    </row>
    <row r="109" spans="1:9" x14ac:dyDescent="0.25">
      <c r="A109" s="128" t="s">
        <v>35</v>
      </c>
      <c r="B109" s="49" t="s">
        <v>132</v>
      </c>
      <c r="C109" s="146">
        <v>24</v>
      </c>
      <c r="D109" s="154">
        <v>0</v>
      </c>
      <c r="E109" s="254">
        <v>0</v>
      </c>
      <c r="F109" s="154">
        <v>23</v>
      </c>
      <c r="G109" s="254">
        <v>0.95833330000000005</v>
      </c>
      <c r="H109" s="154">
        <v>1</v>
      </c>
      <c r="I109" s="254">
        <v>4.1666700000000001E-2</v>
      </c>
    </row>
    <row r="110" spans="1:9" x14ac:dyDescent="0.25">
      <c r="A110" s="128" t="s">
        <v>35</v>
      </c>
      <c r="B110" s="49" t="s">
        <v>133</v>
      </c>
      <c r="C110" s="146">
        <v>13</v>
      </c>
      <c r="D110" s="154">
        <v>0</v>
      </c>
      <c r="E110" s="254">
        <v>0</v>
      </c>
      <c r="F110" s="154">
        <v>9</v>
      </c>
      <c r="G110" s="254">
        <v>0.69230769999999997</v>
      </c>
      <c r="H110" s="154">
        <v>4</v>
      </c>
      <c r="I110" s="254">
        <v>0.30769229999999997</v>
      </c>
    </row>
    <row r="111" spans="1:9" x14ac:dyDescent="0.25">
      <c r="A111" s="128" t="s">
        <v>35</v>
      </c>
      <c r="B111" s="49" t="s">
        <v>134</v>
      </c>
      <c r="C111" s="146">
        <v>25</v>
      </c>
      <c r="D111" s="154">
        <v>0</v>
      </c>
      <c r="E111" s="254">
        <v>0</v>
      </c>
      <c r="F111" s="154">
        <v>19</v>
      </c>
      <c r="G111" s="254">
        <v>0.76</v>
      </c>
      <c r="H111" s="154">
        <v>6</v>
      </c>
      <c r="I111" s="254">
        <v>0.24</v>
      </c>
    </row>
    <row r="112" spans="1:9" x14ac:dyDescent="0.25">
      <c r="A112" s="128" t="s">
        <v>35</v>
      </c>
      <c r="B112" s="49" t="s">
        <v>135</v>
      </c>
      <c r="C112" s="146">
        <v>24</v>
      </c>
      <c r="D112" s="154">
        <v>1</v>
      </c>
      <c r="E112" s="254">
        <v>4.1666700000000001E-2</v>
      </c>
      <c r="F112" s="154">
        <v>17</v>
      </c>
      <c r="G112" s="254">
        <v>0.70833330000000005</v>
      </c>
      <c r="H112" s="154">
        <v>6</v>
      </c>
      <c r="I112" s="254">
        <v>0.25</v>
      </c>
    </row>
    <row r="113" spans="1:9" x14ac:dyDescent="0.25">
      <c r="A113" s="128" t="s">
        <v>35</v>
      </c>
      <c r="B113" s="49" t="s">
        <v>136</v>
      </c>
      <c r="C113" s="146">
        <v>10</v>
      </c>
      <c r="D113" s="154">
        <v>0</v>
      </c>
      <c r="E113" s="254">
        <v>0</v>
      </c>
      <c r="F113" s="154">
        <v>10</v>
      </c>
      <c r="G113" s="254">
        <v>1</v>
      </c>
      <c r="H113" s="154">
        <v>0</v>
      </c>
      <c r="I113" s="254">
        <v>0</v>
      </c>
    </row>
    <row r="114" spans="1:9" x14ac:dyDescent="0.25">
      <c r="A114" s="128" t="s">
        <v>35</v>
      </c>
      <c r="B114" s="49" t="s">
        <v>137</v>
      </c>
      <c r="C114" s="146">
        <v>35</v>
      </c>
      <c r="D114" s="154">
        <v>0</v>
      </c>
      <c r="E114" s="254">
        <v>0</v>
      </c>
      <c r="F114" s="154">
        <v>34</v>
      </c>
      <c r="G114" s="254">
        <v>0.97142859999999998</v>
      </c>
      <c r="H114" s="154">
        <v>1</v>
      </c>
      <c r="I114" s="254">
        <v>2.85714E-2</v>
      </c>
    </row>
    <row r="115" spans="1:9" x14ac:dyDescent="0.25">
      <c r="A115" s="128" t="s">
        <v>35</v>
      </c>
      <c r="B115" s="49" t="s">
        <v>138</v>
      </c>
      <c r="C115" s="146">
        <v>24</v>
      </c>
      <c r="D115" s="154">
        <v>0</v>
      </c>
      <c r="E115" s="254">
        <v>0</v>
      </c>
      <c r="F115" s="154">
        <v>23</v>
      </c>
      <c r="G115" s="254">
        <v>0.95833330000000005</v>
      </c>
      <c r="H115" s="154">
        <v>1</v>
      </c>
      <c r="I115" s="254">
        <v>4.1666700000000001E-2</v>
      </c>
    </row>
    <row r="116" spans="1:9" x14ac:dyDescent="0.25">
      <c r="A116" s="128" t="s">
        <v>35</v>
      </c>
      <c r="B116" s="49" t="s">
        <v>139</v>
      </c>
      <c r="C116" s="146">
        <v>3</v>
      </c>
      <c r="D116" s="154">
        <v>0</v>
      </c>
      <c r="E116" s="254">
        <v>0</v>
      </c>
      <c r="F116" s="154">
        <v>2</v>
      </c>
      <c r="G116" s="254">
        <v>0.66666669999999995</v>
      </c>
      <c r="H116" s="154">
        <v>1</v>
      </c>
      <c r="I116" s="254">
        <v>0.3333333</v>
      </c>
    </row>
    <row r="117" spans="1:9" x14ac:dyDescent="0.25">
      <c r="A117" s="128" t="s">
        <v>35</v>
      </c>
      <c r="B117" s="49" t="s">
        <v>140</v>
      </c>
      <c r="C117" s="146">
        <v>5</v>
      </c>
      <c r="D117" s="154">
        <v>2</v>
      </c>
      <c r="E117" s="254">
        <v>0.4</v>
      </c>
      <c r="F117" s="154">
        <v>3</v>
      </c>
      <c r="G117" s="254">
        <v>0.6</v>
      </c>
      <c r="H117" s="154">
        <v>0</v>
      </c>
      <c r="I117" s="254">
        <v>0</v>
      </c>
    </row>
    <row r="118" spans="1:9" x14ac:dyDescent="0.25">
      <c r="A118" s="128" t="s">
        <v>35</v>
      </c>
      <c r="B118" s="49" t="s">
        <v>141</v>
      </c>
      <c r="C118" s="146">
        <v>28</v>
      </c>
      <c r="D118" s="154">
        <v>0</v>
      </c>
      <c r="E118" s="254">
        <v>0</v>
      </c>
      <c r="F118" s="154">
        <v>25</v>
      </c>
      <c r="G118" s="254">
        <v>0.89285709999999996</v>
      </c>
      <c r="H118" s="154">
        <v>3</v>
      </c>
      <c r="I118" s="254">
        <v>0.1071429</v>
      </c>
    </row>
    <row r="119" spans="1:9" x14ac:dyDescent="0.25">
      <c r="A119" s="128" t="s">
        <v>35</v>
      </c>
      <c r="B119" s="49" t="s">
        <v>142</v>
      </c>
      <c r="C119" s="146">
        <v>20</v>
      </c>
      <c r="D119" s="154">
        <v>0</v>
      </c>
      <c r="E119" s="254">
        <v>0</v>
      </c>
      <c r="F119" s="154">
        <v>17</v>
      </c>
      <c r="G119" s="254">
        <v>0.85</v>
      </c>
      <c r="H119" s="154">
        <v>3</v>
      </c>
      <c r="I119" s="254">
        <v>0.15</v>
      </c>
    </row>
    <row r="120" spans="1:9" ht="30" x14ac:dyDescent="0.25">
      <c r="A120" s="128" t="s">
        <v>35</v>
      </c>
      <c r="B120" s="49" t="s">
        <v>143</v>
      </c>
      <c r="C120" s="146">
        <v>2</v>
      </c>
      <c r="D120" s="154">
        <v>0</v>
      </c>
      <c r="E120" s="254">
        <v>0</v>
      </c>
      <c r="F120" s="154">
        <v>2</v>
      </c>
      <c r="G120" s="254">
        <v>1</v>
      </c>
      <c r="H120" s="154">
        <v>0</v>
      </c>
      <c r="I120" s="254">
        <v>0</v>
      </c>
    </row>
    <row r="121" spans="1:9" ht="30" x14ac:dyDescent="0.25">
      <c r="A121" s="128" t="s">
        <v>35</v>
      </c>
      <c r="B121" s="49" t="s">
        <v>144</v>
      </c>
      <c r="C121" s="146">
        <v>14</v>
      </c>
      <c r="D121" s="154">
        <v>0</v>
      </c>
      <c r="E121" s="254">
        <v>0</v>
      </c>
      <c r="F121" s="154">
        <v>13</v>
      </c>
      <c r="G121" s="254">
        <v>0.92857140000000005</v>
      </c>
      <c r="H121" s="154">
        <v>1</v>
      </c>
      <c r="I121" s="254">
        <v>7.1428599999999995E-2</v>
      </c>
    </row>
    <row r="122" spans="1:9" x14ac:dyDescent="0.25">
      <c r="A122" s="128" t="s">
        <v>35</v>
      </c>
      <c r="B122" s="49" t="s">
        <v>145</v>
      </c>
      <c r="C122" s="146">
        <v>3</v>
      </c>
      <c r="D122" s="154">
        <v>0</v>
      </c>
      <c r="E122" s="254">
        <v>0</v>
      </c>
      <c r="F122" s="154">
        <v>3</v>
      </c>
      <c r="G122" s="254">
        <v>1</v>
      </c>
      <c r="H122" s="154">
        <v>0</v>
      </c>
      <c r="I122" s="254">
        <v>0</v>
      </c>
    </row>
    <row r="123" spans="1:9" x14ac:dyDescent="0.25">
      <c r="A123" s="128" t="s">
        <v>35</v>
      </c>
      <c r="B123" s="49" t="s">
        <v>146</v>
      </c>
      <c r="C123" s="146">
        <v>5</v>
      </c>
      <c r="D123" s="154">
        <v>0</v>
      </c>
      <c r="E123" s="254">
        <v>0</v>
      </c>
      <c r="F123" s="154">
        <v>5</v>
      </c>
      <c r="G123" s="254">
        <v>1</v>
      </c>
      <c r="H123" s="154">
        <v>0</v>
      </c>
      <c r="I123" s="254">
        <v>0</v>
      </c>
    </row>
    <row r="124" spans="1:9" x14ac:dyDescent="0.25">
      <c r="A124" s="128" t="s">
        <v>35</v>
      </c>
      <c r="B124" s="49" t="s">
        <v>147</v>
      </c>
      <c r="C124" s="146">
        <v>7</v>
      </c>
      <c r="D124" s="154">
        <v>0</v>
      </c>
      <c r="E124" s="254">
        <v>0</v>
      </c>
      <c r="F124" s="154">
        <v>6</v>
      </c>
      <c r="G124" s="254">
        <v>0.85714290000000004</v>
      </c>
      <c r="H124" s="154">
        <v>1</v>
      </c>
      <c r="I124" s="254">
        <v>0.14285709999999999</v>
      </c>
    </row>
    <row r="125" spans="1:9" x14ac:dyDescent="0.25">
      <c r="A125" s="128" t="s">
        <v>35</v>
      </c>
      <c r="B125" s="49" t="s">
        <v>148</v>
      </c>
      <c r="C125" s="146">
        <v>31</v>
      </c>
      <c r="D125" s="154">
        <v>0</v>
      </c>
      <c r="E125" s="254">
        <v>0</v>
      </c>
      <c r="F125" s="154">
        <v>28</v>
      </c>
      <c r="G125" s="254">
        <v>0.90322579999999997</v>
      </c>
      <c r="H125" s="154">
        <v>3</v>
      </c>
      <c r="I125" s="254">
        <v>9.6774200000000005E-2</v>
      </c>
    </row>
    <row r="126" spans="1:9" x14ac:dyDescent="0.25">
      <c r="A126" s="129" t="s">
        <v>35</v>
      </c>
      <c r="B126" s="130" t="s">
        <v>149</v>
      </c>
      <c r="C126" s="147">
        <v>46</v>
      </c>
      <c r="D126" s="155">
        <v>2</v>
      </c>
      <c r="E126" s="255">
        <v>4.3478299999999998E-2</v>
      </c>
      <c r="F126" s="155">
        <v>41</v>
      </c>
      <c r="G126" s="255">
        <v>0.89130430000000005</v>
      </c>
      <c r="H126" s="155">
        <v>3</v>
      </c>
      <c r="I126" s="255">
        <v>6.5217399999999995E-2</v>
      </c>
    </row>
    <row r="127" spans="1:9" x14ac:dyDescent="0.25">
      <c r="A127" s="133" t="s">
        <v>35</v>
      </c>
      <c r="B127" s="134" t="s">
        <v>40</v>
      </c>
      <c r="C127" s="148">
        <f>SUM(C106:C126)</f>
        <v>366</v>
      </c>
      <c r="D127" s="148">
        <f>SUM(D106:D126)</f>
        <v>5</v>
      </c>
      <c r="E127" s="258">
        <f>D127/C127</f>
        <v>1.3661202185792349E-2</v>
      </c>
      <c r="F127" s="148">
        <f>SUM(F106:F126)</f>
        <v>327</v>
      </c>
      <c r="G127" s="256">
        <f>F127/C127</f>
        <v>0.89344262295081966</v>
      </c>
      <c r="H127" s="148">
        <f>SUM(H106:H126)</f>
        <v>34</v>
      </c>
      <c r="I127" s="256">
        <f>H127/C127</f>
        <v>9.2896174863387984E-2</v>
      </c>
    </row>
  </sheetData>
  <autoFilter ref="A3:C127" xr:uid="{00000000-0001-0000-0B00-000000000000}"/>
  <mergeCells count="6">
    <mergeCell ref="D1:I1"/>
    <mergeCell ref="A2:B2"/>
    <mergeCell ref="D2:E2"/>
    <mergeCell ref="F2:G2"/>
    <mergeCell ref="H2:I2"/>
    <mergeCell ref="A1:C1"/>
  </mergeCells>
  <pageMargins left="0.5" right="0.25" top="1" bottom="1" header="0.5" footer="0.5"/>
  <pageSetup scale="90" orientation="landscape" horizontalDpi="300" verticalDpi="300" r:id="rId1"/>
  <headerFooter>
    <oddHeader>&amp;CUniversity of Idaho
First-Year Retention by College and Program&amp;RInstitutional Research</oddHeader>
    <oddFooter>&amp;L&amp;A
&amp;F&amp;C&amp;P/&amp;N&amp;R&amp;D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0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9.28515625" style="1" customWidth="1"/>
    <col min="2" max="2" width="48" style="1" customWidth="1"/>
    <col min="3" max="3" width="8.42578125" style="152" customWidth="1"/>
    <col min="4" max="4" width="8.5703125" style="152" customWidth="1"/>
    <col min="5" max="5" width="8.5703125" style="198" customWidth="1"/>
    <col min="6" max="6" width="8.5703125" style="152" customWidth="1"/>
    <col min="7" max="7" width="8.5703125" style="198" customWidth="1"/>
    <col min="8" max="8" width="8.5703125" style="152" customWidth="1"/>
    <col min="9" max="9" width="8.5703125" style="198" customWidth="1"/>
    <col min="10" max="16384" width="9.140625" style="1"/>
  </cols>
  <sheetData>
    <row r="1" spans="1:9" x14ac:dyDescent="0.25">
      <c r="A1" s="330" t="s">
        <v>0</v>
      </c>
      <c r="B1" s="331"/>
      <c r="C1" s="332"/>
      <c r="D1" s="330" t="s">
        <v>173</v>
      </c>
      <c r="E1" s="331"/>
      <c r="F1" s="331"/>
      <c r="G1" s="331"/>
      <c r="H1" s="331"/>
      <c r="I1" s="332"/>
    </row>
    <row r="2" spans="1:9" x14ac:dyDescent="0.25">
      <c r="A2" s="330" t="s">
        <v>174</v>
      </c>
      <c r="B2" s="332"/>
      <c r="C2" s="183" t="s">
        <v>0</v>
      </c>
      <c r="D2" s="330" t="s">
        <v>3</v>
      </c>
      <c r="E2" s="332"/>
      <c r="F2" s="330" t="s">
        <v>4</v>
      </c>
      <c r="G2" s="332"/>
      <c r="H2" s="330" t="s">
        <v>5</v>
      </c>
      <c r="I2" s="332"/>
    </row>
    <row r="3" spans="1:9" ht="27.95" customHeight="1" x14ac:dyDescent="0.25">
      <c r="A3" s="184" t="s">
        <v>153</v>
      </c>
      <c r="B3" s="184" t="s">
        <v>172</v>
      </c>
      <c r="C3" s="183" t="s">
        <v>1</v>
      </c>
      <c r="D3" s="183" t="s">
        <v>6</v>
      </c>
      <c r="E3" s="261" t="s">
        <v>7</v>
      </c>
      <c r="F3" s="183" t="s">
        <v>6</v>
      </c>
      <c r="G3" s="261" t="s">
        <v>7</v>
      </c>
      <c r="H3" s="183" t="s">
        <v>6</v>
      </c>
      <c r="I3" s="261" t="s">
        <v>7</v>
      </c>
    </row>
    <row r="4" spans="1:9" x14ac:dyDescent="0.25">
      <c r="A4" s="163" t="s">
        <v>27</v>
      </c>
      <c r="B4" s="164" t="s">
        <v>45</v>
      </c>
      <c r="C4" s="165">
        <v>7</v>
      </c>
      <c r="D4" s="171">
        <v>6</v>
      </c>
      <c r="E4" s="262">
        <v>0.85714290000000004</v>
      </c>
      <c r="F4" s="171">
        <v>1</v>
      </c>
      <c r="G4" s="262">
        <v>0.14285709999999999</v>
      </c>
      <c r="H4" s="171">
        <v>0</v>
      </c>
      <c r="I4" s="262">
        <v>0</v>
      </c>
    </row>
    <row r="5" spans="1:9" x14ac:dyDescent="0.25">
      <c r="A5" s="166" t="s">
        <v>27</v>
      </c>
      <c r="B5" s="49" t="s">
        <v>46</v>
      </c>
      <c r="C5" s="167">
        <v>1</v>
      </c>
      <c r="D5" s="172">
        <v>1</v>
      </c>
      <c r="E5" s="263">
        <v>1</v>
      </c>
      <c r="F5" s="172">
        <v>0</v>
      </c>
      <c r="G5" s="263">
        <v>0</v>
      </c>
      <c r="H5" s="172">
        <v>0</v>
      </c>
      <c r="I5" s="263">
        <v>0</v>
      </c>
    </row>
    <row r="6" spans="1:9" x14ac:dyDescent="0.25">
      <c r="A6" s="166" t="s">
        <v>27</v>
      </c>
      <c r="B6" s="49" t="s">
        <v>47</v>
      </c>
      <c r="C6" s="167">
        <v>26</v>
      </c>
      <c r="D6" s="172">
        <v>22</v>
      </c>
      <c r="E6" s="263">
        <v>0.84615379999999996</v>
      </c>
      <c r="F6" s="172">
        <v>0</v>
      </c>
      <c r="G6" s="263">
        <v>0</v>
      </c>
      <c r="H6" s="172">
        <v>4</v>
      </c>
      <c r="I6" s="263">
        <v>0.15384619999999999</v>
      </c>
    </row>
    <row r="7" spans="1:9" x14ac:dyDescent="0.25">
      <c r="A7" s="166" t="s">
        <v>27</v>
      </c>
      <c r="B7" s="49" t="s">
        <v>48</v>
      </c>
      <c r="C7" s="167">
        <v>20</v>
      </c>
      <c r="D7" s="172">
        <v>20</v>
      </c>
      <c r="E7" s="263">
        <v>1</v>
      </c>
      <c r="F7" s="172">
        <v>0</v>
      </c>
      <c r="G7" s="263">
        <v>0</v>
      </c>
      <c r="H7" s="172">
        <v>0</v>
      </c>
      <c r="I7" s="263">
        <v>0</v>
      </c>
    </row>
    <row r="8" spans="1:9" x14ac:dyDescent="0.25">
      <c r="A8" s="166" t="s">
        <v>27</v>
      </c>
      <c r="B8" s="49" t="s">
        <v>50</v>
      </c>
      <c r="C8" s="167">
        <v>9</v>
      </c>
      <c r="D8" s="172">
        <v>8</v>
      </c>
      <c r="E8" s="263">
        <v>0.88888889999999998</v>
      </c>
      <c r="F8" s="172">
        <v>1</v>
      </c>
      <c r="G8" s="263">
        <v>0.1111111</v>
      </c>
      <c r="H8" s="172">
        <v>0</v>
      </c>
      <c r="I8" s="263">
        <v>0</v>
      </c>
    </row>
    <row r="9" spans="1:9" x14ac:dyDescent="0.25">
      <c r="A9" s="166" t="s">
        <v>27</v>
      </c>
      <c r="B9" s="49" t="s">
        <v>51</v>
      </c>
      <c r="C9" s="167">
        <v>4</v>
      </c>
      <c r="D9" s="172">
        <v>2</v>
      </c>
      <c r="E9" s="263">
        <v>0.5</v>
      </c>
      <c r="F9" s="172">
        <v>1</v>
      </c>
      <c r="G9" s="263">
        <v>0.25</v>
      </c>
      <c r="H9" s="172">
        <v>1</v>
      </c>
      <c r="I9" s="263">
        <v>0.25</v>
      </c>
    </row>
    <row r="10" spans="1:9" x14ac:dyDescent="0.25">
      <c r="A10" s="166" t="s">
        <v>27</v>
      </c>
      <c r="B10" s="49" t="s">
        <v>52</v>
      </c>
      <c r="C10" s="167">
        <v>24</v>
      </c>
      <c r="D10" s="172">
        <v>20</v>
      </c>
      <c r="E10" s="263">
        <v>0.83333330000000005</v>
      </c>
      <c r="F10" s="172">
        <v>0</v>
      </c>
      <c r="G10" s="263">
        <v>0</v>
      </c>
      <c r="H10" s="172">
        <v>4</v>
      </c>
      <c r="I10" s="263">
        <v>0.1666667</v>
      </c>
    </row>
    <row r="11" spans="1:9" x14ac:dyDescent="0.25">
      <c r="A11" s="166" t="s">
        <v>27</v>
      </c>
      <c r="B11" s="49" t="s">
        <v>53</v>
      </c>
      <c r="C11" s="167">
        <v>15</v>
      </c>
      <c r="D11" s="172">
        <v>11</v>
      </c>
      <c r="E11" s="263">
        <v>0.73333329999999997</v>
      </c>
      <c r="F11" s="172">
        <v>1</v>
      </c>
      <c r="G11" s="263">
        <v>6.6666699999999995E-2</v>
      </c>
      <c r="H11" s="172">
        <v>3</v>
      </c>
      <c r="I11" s="263">
        <v>0.2</v>
      </c>
    </row>
    <row r="12" spans="1:9" x14ac:dyDescent="0.25">
      <c r="A12" s="166" t="s">
        <v>27</v>
      </c>
      <c r="B12" s="49" t="s">
        <v>54</v>
      </c>
      <c r="C12" s="167">
        <v>5</v>
      </c>
      <c r="D12" s="172">
        <v>3</v>
      </c>
      <c r="E12" s="263">
        <v>0.6</v>
      </c>
      <c r="F12" s="172">
        <v>0</v>
      </c>
      <c r="G12" s="263">
        <v>0</v>
      </c>
      <c r="H12" s="172">
        <v>2</v>
      </c>
      <c r="I12" s="263">
        <v>0.4</v>
      </c>
    </row>
    <row r="13" spans="1:9" x14ac:dyDescent="0.25">
      <c r="A13" s="166" t="s">
        <v>27</v>
      </c>
      <c r="B13" s="49" t="s">
        <v>55</v>
      </c>
      <c r="C13" s="167">
        <v>28</v>
      </c>
      <c r="D13" s="172">
        <v>25</v>
      </c>
      <c r="E13" s="263">
        <v>0.89285709999999996</v>
      </c>
      <c r="F13" s="172">
        <v>0</v>
      </c>
      <c r="G13" s="263">
        <v>0</v>
      </c>
      <c r="H13" s="172">
        <v>3</v>
      </c>
      <c r="I13" s="263">
        <v>0.1071429</v>
      </c>
    </row>
    <row r="14" spans="1:9" x14ac:dyDescent="0.25">
      <c r="A14" s="166" t="s">
        <v>27</v>
      </c>
      <c r="B14" s="49" t="s">
        <v>56</v>
      </c>
      <c r="C14" s="167">
        <v>7</v>
      </c>
      <c r="D14" s="172">
        <v>4</v>
      </c>
      <c r="E14" s="263">
        <v>0.57142859999999995</v>
      </c>
      <c r="F14" s="172">
        <v>1</v>
      </c>
      <c r="G14" s="263">
        <v>0.14285709999999999</v>
      </c>
      <c r="H14" s="172">
        <v>2</v>
      </c>
      <c r="I14" s="263">
        <v>0.28571429999999998</v>
      </c>
    </row>
    <row r="15" spans="1:9" x14ac:dyDescent="0.25">
      <c r="A15" s="166" t="s">
        <v>27</v>
      </c>
      <c r="B15" s="49" t="s">
        <v>57</v>
      </c>
      <c r="C15" s="167">
        <v>11</v>
      </c>
      <c r="D15" s="172">
        <v>10</v>
      </c>
      <c r="E15" s="263">
        <v>0.90909090000000004</v>
      </c>
      <c r="F15" s="172">
        <v>0</v>
      </c>
      <c r="G15" s="263">
        <v>0</v>
      </c>
      <c r="H15" s="172">
        <v>1</v>
      </c>
      <c r="I15" s="263">
        <v>9.0909100000000007E-2</v>
      </c>
    </row>
    <row r="16" spans="1:9" x14ac:dyDescent="0.25">
      <c r="A16" s="166" t="s">
        <v>27</v>
      </c>
      <c r="B16" s="49" t="s">
        <v>59</v>
      </c>
      <c r="C16" s="167">
        <v>15</v>
      </c>
      <c r="D16" s="172">
        <v>11</v>
      </c>
      <c r="E16" s="263">
        <v>0.73333329999999997</v>
      </c>
      <c r="F16" s="172">
        <v>2</v>
      </c>
      <c r="G16" s="263">
        <v>0.13333329999999999</v>
      </c>
      <c r="H16" s="172">
        <v>2</v>
      </c>
      <c r="I16" s="263">
        <v>0.13333329999999999</v>
      </c>
    </row>
    <row r="17" spans="1:9" x14ac:dyDescent="0.25">
      <c r="A17" s="168" t="s">
        <v>27</v>
      </c>
      <c r="B17" s="169" t="s">
        <v>60</v>
      </c>
      <c r="C17" s="170">
        <v>16</v>
      </c>
      <c r="D17" s="173">
        <v>13</v>
      </c>
      <c r="E17" s="264">
        <v>0.8125</v>
      </c>
      <c r="F17" s="173">
        <v>2</v>
      </c>
      <c r="G17" s="264">
        <v>0.125</v>
      </c>
      <c r="H17" s="173">
        <v>1</v>
      </c>
      <c r="I17" s="264">
        <v>6.25E-2</v>
      </c>
    </row>
    <row r="18" spans="1:9" x14ac:dyDescent="0.25">
      <c r="A18" s="174" t="s">
        <v>27</v>
      </c>
      <c r="B18" s="175" t="s">
        <v>40</v>
      </c>
      <c r="C18" s="176">
        <f>SUM(C4:C17)</f>
        <v>188</v>
      </c>
      <c r="D18" s="177">
        <f>SUM(D4:D17)</f>
        <v>156</v>
      </c>
      <c r="E18" s="265">
        <f>D18/C18</f>
        <v>0.82978723404255317</v>
      </c>
      <c r="F18" s="177">
        <f>SUM(F4:F17)</f>
        <v>9</v>
      </c>
      <c r="G18" s="265">
        <f>F18/C18</f>
        <v>4.7872340425531915E-2</v>
      </c>
      <c r="H18" s="177">
        <f>SUM(H4:H17)</f>
        <v>23</v>
      </c>
      <c r="I18" s="265">
        <f>H18/C18</f>
        <v>0.12234042553191489</v>
      </c>
    </row>
    <row r="19" spans="1:9" x14ac:dyDescent="0.25">
      <c r="A19" s="178"/>
      <c r="B19" s="179"/>
      <c r="C19" s="180"/>
      <c r="D19" s="180"/>
      <c r="E19" s="266"/>
      <c r="F19" s="180"/>
      <c r="G19" s="266"/>
      <c r="H19" s="180"/>
      <c r="I19" s="267"/>
    </row>
    <row r="20" spans="1:9" x14ac:dyDescent="0.25">
      <c r="A20" s="163" t="s">
        <v>28</v>
      </c>
      <c r="B20" s="164" t="s">
        <v>61</v>
      </c>
      <c r="C20" s="165">
        <v>125</v>
      </c>
      <c r="D20" s="171">
        <v>119</v>
      </c>
      <c r="E20" s="262">
        <v>0.95199999999999996</v>
      </c>
      <c r="F20" s="171">
        <v>0</v>
      </c>
      <c r="G20" s="262">
        <v>0</v>
      </c>
      <c r="H20" s="171">
        <v>6</v>
      </c>
      <c r="I20" s="262">
        <v>4.8000000000000001E-2</v>
      </c>
    </row>
    <row r="21" spans="1:9" x14ac:dyDescent="0.25">
      <c r="A21" s="166" t="s">
        <v>28</v>
      </c>
      <c r="B21" s="49" t="s">
        <v>62</v>
      </c>
      <c r="C21" s="167">
        <v>11</v>
      </c>
      <c r="D21" s="172">
        <v>8</v>
      </c>
      <c r="E21" s="263">
        <v>0.72727269999999999</v>
      </c>
      <c r="F21" s="172">
        <v>0</v>
      </c>
      <c r="G21" s="263">
        <v>0</v>
      </c>
      <c r="H21" s="172">
        <v>3</v>
      </c>
      <c r="I21" s="263">
        <v>0.27272730000000001</v>
      </c>
    </row>
    <row r="22" spans="1:9" x14ac:dyDescent="0.25">
      <c r="A22" s="166" t="s">
        <v>28</v>
      </c>
      <c r="B22" s="49" t="s">
        <v>63</v>
      </c>
      <c r="C22" s="167">
        <v>1</v>
      </c>
      <c r="D22" s="172">
        <v>1</v>
      </c>
      <c r="E22" s="263">
        <v>1</v>
      </c>
      <c r="F22" s="172">
        <v>0</v>
      </c>
      <c r="G22" s="263">
        <v>0</v>
      </c>
      <c r="H22" s="172">
        <v>0</v>
      </c>
      <c r="I22" s="263">
        <v>0</v>
      </c>
    </row>
    <row r="23" spans="1:9" x14ac:dyDescent="0.25">
      <c r="A23" s="166" t="s">
        <v>28</v>
      </c>
      <c r="B23" s="49" t="s">
        <v>64</v>
      </c>
      <c r="C23" s="167">
        <v>28</v>
      </c>
      <c r="D23" s="172">
        <v>25</v>
      </c>
      <c r="E23" s="263">
        <v>0.89285709999999996</v>
      </c>
      <c r="F23" s="172">
        <v>0</v>
      </c>
      <c r="G23" s="263">
        <v>0</v>
      </c>
      <c r="H23" s="172">
        <v>3</v>
      </c>
      <c r="I23" s="263">
        <v>0.1071429</v>
      </c>
    </row>
    <row r="24" spans="1:9" x14ac:dyDescent="0.25">
      <c r="A24" s="166" t="s">
        <v>28</v>
      </c>
      <c r="B24" s="49" t="s">
        <v>65</v>
      </c>
      <c r="C24" s="167">
        <v>8</v>
      </c>
      <c r="D24" s="172">
        <v>7</v>
      </c>
      <c r="E24" s="263">
        <v>0.875</v>
      </c>
      <c r="F24" s="172">
        <v>0</v>
      </c>
      <c r="G24" s="263">
        <v>0</v>
      </c>
      <c r="H24" s="172">
        <v>1</v>
      </c>
      <c r="I24" s="263">
        <v>0.125</v>
      </c>
    </row>
    <row r="25" spans="1:9" x14ac:dyDescent="0.25">
      <c r="A25" s="168" t="s">
        <v>28</v>
      </c>
      <c r="B25" s="169" t="s">
        <v>66</v>
      </c>
      <c r="C25" s="170">
        <v>52</v>
      </c>
      <c r="D25" s="173">
        <v>47</v>
      </c>
      <c r="E25" s="264">
        <v>0.90384620000000004</v>
      </c>
      <c r="F25" s="173">
        <v>0</v>
      </c>
      <c r="G25" s="264">
        <v>0</v>
      </c>
      <c r="H25" s="173">
        <v>5</v>
      </c>
      <c r="I25" s="264">
        <v>9.6153799999999998E-2</v>
      </c>
    </row>
    <row r="26" spans="1:9" x14ac:dyDescent="0.25">
      <c r="A26" s="174" t="s">
        <v>28</v>
      </c>
      <c r="B26" s="175" t="s">
        <v>40</v>
      </c>
      <c r="C26" s="176">
        <f>SUM(C20:C25)</f>
        <v>225</v>
      </c>
      <c r="D26" s="177">
        <f>SUM(D20:D25)</f>
        <v>207</v>
      </c>
      <c r="E26" s="265">
        <f>D26/C26</f>
        <v>0.92</v>
      </c>
      <c r="F26" s="177">
        <f>SUM(F20:F25)</f>
        <v>0</v>
      </c>
      <c r="G26" s="265">
        <f>F26/C26</f>
        <v>0</v>
      </c>
      <c r="H26" s="177">
        <f>SUM(H20:H25)</f>
        <v>18</v>
      </c>
      <c r="I26" s="265">
        <f>H26/C26</f>
        <v>0.08</v>
      </c>
    </row>
    <row r="27" spans="1:9" x14ac:dyDescent="0.25">
      <c r="A27" s="178"/>
      <c r="B27" s="179"/>
      <c r="C27" s="180"/>
      <c r="D27" s="180"/>
      <c r="E27" s="266"/>
      <c r="F27" s="180"/>
      <c r="G27" s="266"/>
      <c r="H27" s="180"/>
      <c r="I27" s="267"/>
    </row>
    <row r="28" spans="1:9" x14ac:dyDescent="0.25">
      <c r="A28" s="163" t="s">
        <v>29</v>
      </c>
      <c r="B28" s="164" t="s">
        <v>67</v>
      </c>
      <c r="C28" s="165">
        <v>99</v>
      </c>
      <c r="D28" s="171">
        <v>94</v>
      </c>
      <c r="E28" s="262">
        <v>0.94949490000000003</v>
      </c>
      <c r="F28" s="171">
        <v>0</v>
      </c>
      <c r="G28" s="262">
        <v>0</v>
      </c>
      <c r="H28" s="171">
        <v>5</v>
      </c>
      <c r="I28" s="262">
        <v>5.0505099999999997E-2</v>
      </c>
    </row>
    <row r="29" spans="1:9" x14ac:dyDescent="0.25">
      <c r="A29" s="168" t="s">
        <v>29</v>
      </c>
      <c r="B29" s="169" t="s">
        <v>68</v>
      </c>
      <c r="C29" s="170">
        <v>61</v>
      </c>
      <c r="D29" s="173">
        <v>59</v>
      </c>
      <c r="E29" s="264">
        <v>0.96721310000000005</v>
      </c>
      <c r="F29" s="173">
        <v>0</v>
      </c>
      <c r="G29" s="264">
        <v>0</v>
      </c>
      <c r="H29" s="173">
        <v>2</v>
      </c>
      <c r="I29" s="264">
        <v>3.2786900000000001E-2</v>
      </c>
    </row>
    <row r="30" spans="1:9" x14ac:dyDescent="0.25">
      <c r="A30" s="174" t="s">
        <v>29</v>
      </c>
      <c r="B30" s="175" t="s">
        <v>40</v>
      </c>
      <c r="C30" s="176">
        <f>SUM(C28:C29)</f>
        <v>160</v>
      </c>
      <c r="D30" s="177">
        <f>SUM(D28:D29)</f>
        <v>153</v>
      </c>
      <c r="E30" s="265">
        <f>D30/C30</f>
        <v>0.95625000000000004</v>
      </c>
      <c r="F30" s="177">
        <f>SUM(F28:F29)</f>
        <v>0</v>
      </c>
      <c r="G30" s="265">
        <f>F30/C30</f>
        <v>0</v>
      </c>
      <c r="H30" s="177">
        <f>SUM(H28:H29)</f>
        <v>7</v>
      </c>
      <c r="I30" s="265">
        <f>H30/C30</f>
        <v>4.3749999999999997E-2</v>
      </c>
    </row>
    <row r="31" spans="1:9" x14ac:dyDescent="0.25">
      <c r="A31" s="178"/>
      <c r="B31" s="179"/>
      <c r="C31" s="180"/>
      <c r="D31" s="180"/>
      <c r="E31" s="266"/>
      <c r="F31" s="180"/>
      <c r="G31" s="266"/>
      <c r="H31" s="180"/>
      <c r="I31" s="267"/>
    </row>
    <row r="32" spans="1:9" x14ac:dyDescent="0.25">
      <c r="A32" s="163" t="s">
        <v>30</v>
      </c>
      <c r="B32" s="164" t="s">
        <v>69</v>
      </c>
      <c r="C32" s="165">
        <v>34</v>
      </c>
      <c r="D32" s="171">
        <v>32</v>
      </c>
      <c r="E32" s="262">
        <v>0.94117649999999997</v>
      </c>
      <c r="F32" s="171">
        <v>0</v>
      </c>
      <c r="G32" s="262">
        <v>0</v>
      </c>
      <c r="H32" s="171">
        <v>2</v>
      </c>
      <c r="I32" s="262">
        <v>5.8823500000000001E-2</v>
      </c>
    </row>
    <row r="33" spans="1:9" x14ac:dyDescent="0.25">
      <c r="A33" s="166" t="s">
        <v>30</v>
      </c>
      <c r="B33" s="49" t="s">
        <v>70</v>
      </c>
      <c r="C33" s="167">
        <v>87</v>
      </c>
      <c r="D33" s="172">
        <v>64</v>
      </c>
      <c r="E33" s="263">
        <v>0.73563219999999996</v>
      </c>
      <c r="F33" s="172">
        <v>1</v>
      </c>
      <c r="G33" s="263">
        <v>1.1494300000000001E-2</v>
      </c>
      <c r="H33" s="172">
        <v>22</v>
      </c>
      <c r="I33" s="263">
        <v>0.25287359999999998</v>
      </c>
    </row>
    <row r="34" spans="1:9" x14ac:dyDescent="0.25">
      <c r="A34" s="166" t="s">
        <v>30</v>
      </c>
      <c r="B34" s="49" t="s">
        <v>71</v>
      </c>
      <c r="C34" s="167">
        <v>76</v>
      </c>
      <c r="D34" s="172">
        <v>71</v>
      </c>
      <c r="E34" s="263">
        <v>0.93421050000000005</v>
      </c>
      <c r="F34" s="172">
        <v>0</v>
      </c>
      <c r="G34" s="263">
        <v>0</v>
      </c>
      <c r="H34" s="172">
        <v>5</v>
      </c>
      <c r="I34" s="263">
        <v>6.5789500000000001E-2</v>
      </c>
    </row>
    <row r="35" spans="1:9" x14ac:dyDescent="0.25">
      <c r="A35" s="166" t="s">
        <v>30</v>
      </c>
      <c r="B35" s="49" t="s">
        <v>72</v>
      </c>
      <c r="C35" s="167">
        <v>28</v>
      </c>
      <c r="D35" s="172">
        <v>26</v>
      </c>
      <c r="E35" s="263">
        <v>0.92857140000000005</v>
      </c>
      <c r="F35" s="172">
        <v>1</v>
      </c>
      <c r="G35" s="263">
        <v>3.5714299999999997E-2</v>
      </c>
      <c r="H35" s="172">
        <v>1</v>
      </c>
      <c r="I35" s="263">
        <v>3.5714299999999997E-2</v>
      </c>
    </row>
    <row r="36" spans="1:9" x14ac:dyDescent="0.25">
      <c r="A36" s="166" t="s">
        <v>30</v>
      </c>
      <c r="B36" s="49" t="s">
        <v>73</v>
      </c>
      <c r="C36" s="167">
        <v>1</v>
      </c>
      <c r="D36" s="172">
        <v>1</v>
      </c>
      <c r="E36" s="263">
        <v>1</v>
      </c>
      <c r="F36" s="172">
        <v>0</v>
      </c>
      <c r="G36" s="263">
        <v>0</v>
      </c>
      <c r="H36" s="172">
        <v>0</v>
      </c>
      <c r="I36" s="263">
        <v>0</v>
      </c>
    </row>
    <row r="37" spans="1:9" x14ac:dyDescent="0.25">
      <c r="A37" s="166" t="s">
        <v>30</v>
      </c>
      <c r="B37" s="49" t="s">
        <v>74</v>
      </c>
      <c r="C37" s="167">
        <v>26</v>
      </c>
      <c r="D37" s="172">
        <v>17</v>
      </c>
      <c r="E37" s="263">
        <v>0.65384620000000004</v>
      </c>
      <c r="F37" s="172">
        <v>1</v>
      </c>
      <c r="G37" s="263">
        <v>3.8461500000000003E-2</v>
      </c>
      <c r="H37" s="172">
        <v>8</v>
      </c>
      <c r="I37" s="263">
        <v>0.30769229999999997</v>
      </c>
    </row>
    <row r="38" spans="1:9" x14ac:dyDescent="0.25">
      <c r="A38" s="166" t="s">
        <v>30</v>
      </c>
      <c r="B38" s="49" t="s">
        <v>75</v>
      </c>
      <c r="C38" s="167">
        <v>4</v>
      </c>
      <c r="D38" s="172">
        <v>4</v>
      </c>
      <c r="E38" s="263">
        <v>1</v>
      </c>
      <c r="F38" s="172">
        <v>0</v>
      </c>
      <c r="G38" s="263">
        <v>0</v>
      </c>
      <c r="H38" s="172">
        <v>0</v>
      </c>
      <c r="I38" s="263">
        <v>0</v>
      </c>
    </row>
    <row r="39" spans="1:9" x14ac:dyDescent="0.25">
      <c r="A39" s="166" t="s">
        <v>30</v>
      </c>
      <c r="B39" s="49" t="s">
        <v>76</v>
      </c>
      <c r="C39" s="167">
        <v>19</v>
      </c>
      <c r="D39" s="172">
        <v>19</v>
      </c>
      <c r="E39" s="263">
        <v>1</v>
      </c>
      <c r="F39" s="172">
        <v>0</v>
      </c>
      <c r="G39" s="263">
        <v>0</v>
      </c>
      <c r="H39" s="172">
        <v>0</v>
      </c>
      <c r="I39" s="263">
        <v>0</v>
      </c>
    </row>
    <row r="40" spans="1:9" x14ac:dyDescent="0.25">
      <c r="A40" s="166" t="s">
        <v>30</v>
      </c>
      <c r="B40" s="49" t="s">
        <v>77</v>
      </c>
      <c r="C40" s="167">
        <v>51</v>
      </c>
      <c r="D40" s="172">
        <v>46</v>
      </c>
      <c r="E40" s="263">
        <v>0.90196080000000001</v>
      </c>
      <c r="F40" s="172">
        <v>0</v>
      </c>
      <c r="G40" s="263">
        <v>0</v>
      </c>
      <c r="H40" s="172">
        <v>5</v>
      </c>
      <c r="I40" s="263">
        <v>9.8039200000000007E-2</v>
      </c>
    </row>
    <row r="41" spans="1:9" x14ac:dyDescent="0.25">
      <c r="A41" s="166" t="s">
        <v>30</v>
      </c>
      <c r="B41" s="49" t="s">
        <v>78</v>
      </c>
      <c r="C41" s="167">
        <v>13</v>
      </c>
      <c r="D41" s="172">
        <v>11</v>
      </c>
      <c r="E41" s="263">
        <v>0.84615379999999996</v>
      </c>
      <c r="F41" s="172">
        <v>0</v>
      </c>
      <c r="G41" s="263">
        <v>0</v>
      </c>
      <c r="H41" s="172">
        <v>2</v>
      </c>
      <c r="I41" s="263">
        <v>0.15384619999999999</v>
      </c>
    </row>
    <row r="42" spans="1:9" ht="30" x14ac:dyDescent="0.25">
      <c r="A42" s="166" t="s">
        <v>30</v>
      </c>
      <c r="B42" s="49" t="s">
        <v>79</v>
      </c>
      <c r="C42" s="167">
        <v>47</v>
      </c>
      <c r="D42" s="172">
        <v>43</v>
      </c>
      <c r="E42" s="263">
        <v>0.91489359999999997</v>
      </c>
      <c r="F42" s="172">
        <v>0</v>
      </c>
      <c r="G42" s="263">
        <v>0</v>
      </c>
      <c r="H42" s="172">
        <v>4</v>
      </c>
      <c r="I42" s="263">
        <v>8.5106399999999999E-2</v>
      </c>
    </row>
    <row r="43" spans="1:9" x14ac:dyDescent="0.25">
      <c r="A43" s="166" t="s">
        <v>30</v>
      </c>
      <c r="B43" s="49" t="s">
        <v>81</v>
      </c>
      <c r="C43" s="167">
        <v>17</v>
      </c>
      <c r="D43" s="172">
        <v>13</v>
      </c>
      <c r="E43" s="263">
        <v>0.76470590000000005</v>
      </c>
      <c r="F43" s="172">
        <v>0</v>
      </c>
      <c r="G43" s="263">
        <v>0</v>
      </c>
      <c r="H43" s="172">
        <v>4</v>
      </c>
      <c r="I43" s="263">
        <v>0.23529410000000001</v>
      </c>
    </row>
    <row r="44" spans="1:9" x14ac:dyDescent="0.25">
      <c r="A44" s="168" t="s">
        <v>30</v>
      </c>
      <c r="B44" s="169" t="s">
        <v>82</v>
      </c>
      <c r="C44" s="170">
        <v>35</v>
      </c>
      <c r="D44" s="173">
        <v>33</v>
      </c>
      <c r="E44" s="264">
        <v>0.9428571</v>
      </c>
      <c r="F44" s="173">
        <v>0</v>
      </c>
      <c r="G44" s="264">
        <v>0</v>
      </c>
      <c r="H44" s="173">
        <v>2</v>
      </c>
      <c r="I44" s="264">
        <v>5.7142900000000003E-2</v>
      </c>
    </row>
    <row r="45" spans="1:9" x14ac:dyDescent="0.25">
      <c r="A45" s="174" t="s">
        <v>30</v>
      </c>
      <c r="B45" s="175" t="s">
        <v>40</v>
      </c>
      <c r="C45" s="176">
        <f>SUM(C32:C44)</f>
        <v>438</v>
      </c>
      <c r="D45" s="177">
        <f>SUM(D32:D44)</f>
        <v>380</v>
      </c>
      <c r="E45" s="265">
        <f>D45/C45</f>
        <v>0.86757990867579904</v>
      </c>
      <c r="F45" s="177">
        <f>SUM(F32:F44)</f>
        <v>3</v>
      </c>
      <c r="G45" s="265">
        <f>F45/C45</f>
        <v>6.8493150684931503E-3</v>
      </c>
      <c r="H45" s="177">
        <f>SUM(H32:H44)</f>
        <v>55</v>
      </c>
      <c r="I45" s="265">
        <f>H45/C45</f>
        <v>0.12557077625570776</v>
      </c>
    </row>
    <row r="46" spans="1:9" x14ac:dyDescent="0.25">
      <c r="A46" s="178"/>
      <c r="B46" s="179"/>
      <c r="C46" s="180"/>
      <c r="D46" s="180"/>
      <c r="E46" s="266"/>
      <c r="F46" s="180"/>
      <c r="G46" s="266"/>
      <c r="H46" s="180"/>
      <c r="I46" s="267"/>
    </row>
    <row r="47" spans="1:9" x14ac:dyDescent="0.25">
      <c r="A47" s="163" t="s">
        <v>31</v>
      </c>
      <c r="B47" s="164" t="s">
        <v>84</v>
      </c>
      <c r="C47" s="165">
        <v>5</v>
      </c>
      <c r="D47" s="171">
        <v>4</v>
      </c>
      <c r="E47" s="262">
        <v>0.8</v>
      </c>
      <c r="F47" s="171">
        <v>0</v>
      </c>
      <c r="G47" s="262">
        <v>0</v>
      </c>
      <c r="H47" s="171">
        <v>1</v>
      </c>
      <c r="I47" s="262">
        <v>0.2</v>
      </c>
    </row>
    <row r="48" spans="1:9" x14ac:dyDescent="0.25">
      <c r="A48" s="166" t="s">
        <v>31</v>
      </c>
      <c r="B48" s="49" t="s">
        <v>85</v>
      </c>
      <c r="C48" s="167">
        <v>1</v>
      </c>
      <c r="D48" s="172">
        <v>1</v>
      </c>
      <c r="E48" s="263">
        <v>1</v>
      </c>
      <c r="F48" s="172">
        <v>0</v>
      </c>
      <c r="G48" s="263">
        <v>0</v>
      </c>
      <c r="H48" s="172">
        <v>0</v>
      </c>
      <c r="I48" s="263">
        <v>0</v>
      </c>
    </row>
    <row r="49" spans="1:9" ht="30" x14ac:dyDescent="0.25">
      <c r="A49" s="166" t="s">
        <v>31</v>
      </c>
      <c r="B49" s="49" t="s">
        <v>86</v>
      </c>
      <c r="C49" s="167">
        <v>4</v>
      </c>
      <c r="D49" s="172">
        <v>4</v>
      </c>
      <c r="E49" s="263">
        <v>1</v>
      </c>
      <c r="F49" s="172">
        <v>0</v>
      </c>
      <c r="G49" s="263">
        <v>0</v>
      </c>
      <c r="H49" s="172">
        <v>0</v>
      </c>
      <c r="I49" s="263">
        <v>0</v>
      </c>
    </row>
    <row r="50" spans="1:9" x14ac:dyDescent="0.25">
      <c r="A50" s="166" t="s">
        <v>31</v>
      </c>
      <c r="B50" s="49" t="s">
        <v>87</v>
      </c>
      <c r="C50" s="167">
        <v>17</v>
      </c>
      <c r="D50" s="172">
        <v>15</v>
      </c>
      <c r="E50" s="263">
        <v>0.8823529</v>
      </c>
      <c r="F50" s="172">
        <v>0</v>
      </c>
      <c r="G50" s="263">
        <v>0</v>
      </c>
      <c r="H50" s="172">
        <v>2</v>
      </c>
      <c r="I50" s="263">
        <v>0.1176471</v>
      </c>
    </row>
    <row r="51" spans="1:9" x14ac:dyDescent="0.25">
      <c r="A51" s="166" t="s">
        <v>31</v>
      </c>
      <c r="B51" s="49" t="s">
        <v>88</v>
      </c>
      <c r="C51" s="167">
        <v>4</v>
      </c>
      <c r="D51" s="172">
        <v>1</v>
      </c>
      <c r="E51" s="263">
        <v>0.25</v>
      </c>
      <c r="F51" s="172">
        <v>0</v>
      </c>
      <c r="G51" s="263">
        <v>0</v>
      </c>
      <c r="H51" s="172">
        <v>3</v>
      </c>
      <c r="I51" s="263">
        <v>0.75</v>
      </c>
    </row>
    <row r="52" spans="1:9" x14ac:dyDescent="0.25">
      <c r="A52" s="166" t="s">
        <v>31</v>
      </c>
      <c r="B52" s="49" t="s">
        <v>89</v>
      </c>
      <c r="C52" s="167">
        <v>47</v>
      </c>
      <c r="D52" s="172">
        <v>41</v>
      </c>
      <c r="E52" s="263">
        <v>0.87234040000000002</v>
      </c>
      <c r="F52" s="172">
        <v>0</v>
      </c>
      <c r="G52" s="263">
        <v>0</v>
      </c>
      <c r="H52" s="172">
        <v>6</v>
      </c>
      <c r="I52" s="263">
        <v>0.12765960000000001</v>
      </c>
    </row>
    <row r="53" spans="1:9" x14ac:dyDescent="0.25">
      <c r="A53" s="166" t="s">
        <v>31</v>
      </c>
      <c r="B53" s="49" t="s">
        <v>90</v>
      </c>
      <c r="C53" s="167">
        <v>2</v>
      </c>
      <c r="D53" s="172">
        <v>0</v>
      </c>
      <c r="E53" s="263">
        <v>0</v>
      </c>
      <c r="F53" s="172">
        <v>0</v>
      </c>
      <c r="G53" s="263">
        <v>0</v>
      </c>
      <c r="H53" s="172">
        <v>2</v>
      </c>
      <c r="I53" s="263">
        <v>1</v>
      </c>
    </row>
    <row r="54" spans="1:9" x14ac:dyDescent="0.25">
      <c r="A54" s="166" t="s">
        <v>31</v>
      </c>
      <c r="B54" s="49" t="s">
        <v>91</v>
      </c>
      <c r="C54" s="167">
        <v>3</v>
      </c>
      <c r="D54" s="172">
        <v>3</v>
      </c>
      <c r="E54" s="263">
        <v>1</v>
      </c>
      <c r="F54" s="172">
        <v>0</v>
      </c>
      <c r="G54" s="263">
        <v>0</v>
      </c>
      <c r="H54" s="172">
        <v>0</v>
      </c>
      <c r="I54" s="263">
        <v>0</v>
      </c>
    </row>
    <row r="55" spans="1:9" x14ac:dyDescent="0.25">
      <c r="A55" s="166" t="s">
        <v>31</v>
      </c>
      <c r="B55" s="49" t="s">
        <v>92</v>
      </c>
      <c r="C55" s="167">
        <v>39</v>
      </c>
      <c r="D55" s="172">
        <v>35</v>
      </c>
      <c r="E55" s="263">
        <v>0.89743589999999995</v>
      </c>
      <c r="F55" s="172">
        <v>0</v>
      </c>
      <c r="G55" s="263">
        <v>0</v>
      </c>
      <c r="H55" s="172">
        <v>4</v>
      </c>
      <c r="I55" s="263">
        <v>0.10256410000000001</v>
      </c>
    </row>
    <row r="56" spans="1:9" x14ac:dyDescent="0.25">
      <c r="A56" s="166" t="s">
        <v>31</v>
      </c>
      <c r="B56" s="49" t="s">
        <v>93</v>
      </c>
      <c r="C56" s="167">
        <v>15</v>
      </c>
      <c r="D56" s="172">
        <v>11</v>
      </c>
      <c r="E56" s="263">
        <v>0.73333329999999997</v>
      </c>
      <c r="F56" s="172">
        <v>1</v>
      </c>
      <c r="G56" s="263">
        <v>6.6666699999999995E-2</v>
      </c>
      <c r="H56" s="172">
        <v>3</v>
      </c>
      <c r="I56" s="263">
        <v>0.2</v>
      </c>
    </row>
    <row r="57" spans="1:9" x14ac:dyDescent="0.25">
      <c r="A57" s="166" t="s">
        <v>31</v>
      </c>
      <c r="B57" s="49" t="s">
        <v>95</v>
      </c>
      <c r="C57" s="167">
        <v>51</v>
      </c>
      <c r="D57" s="172">
        <v>41</v>
      </c>
      <c r="E57" s="263">
        <v>0.80392160000000001</v>
      </c>
      <c r="F57" s="172">
        <v>0</v>
      </c>
      <c r="G57" s="263">
        <v>0</v>
      </c>
      <c r="H57" s="172">
        <v>10</v>
      </c>
      <c r="I57" s="263">
        <v>0.19607840000000001</v>
      </c>
    </row>
    <row r="58" spans="1:9" x14ac:dyDescent="0.25">
      <c r="A58" s="166" t="s">
        <v>31</v>
      </c>
      <c r="B58" s="49" t="s">
        <v>96</v>
      </c>
      <c r="C58" s="167">
        <v>9</v>
      </c>
      <c r="D58" s="172">
        <v>8</v>
      </c>
      <c r="E58" s="263">
        <v>0.88888889999999998</v>
      </c>
      <c r="F58" s="172">
        <v>0</v>
      </c>
      <c r="G58" s="263">
        <v>0</v>
      </c>
      <c r="H58" s="172">
        <v>1</v>
      </c>
      <c r="I58" s="263">
        <v>0.1111111</v>
      </c>
    </row>
    <row r="59" spans="1:9" x14ac:dyDescent="0.25">
      <c r="A59" s="166" t="s">
        <v>31</v>
      </c>
      <c r="B59" s="49" t="s">
        <v>97</v>
      </c>
      <c r="C59" s="167">
        <v>3</v>
      </c>
      <c r="D59" s="172">
        <v>2</v>
      </c>
      <c r="E59" s="263">
        <v>0.66666669999999995</v>
      </c>
      <c r="F59" s="172">
        <v>0</v>
      </c>
      <c r="G59" s="263">
        <v>0</v>
      </c>
      <c r="H59" s="172">
        <v>1</v>
      </c>
      <c r="I59" s="263">
        <v>0.3333333</v>
      </c>
    </row>
    <row r="60" spans="1:9" x14ac:dyDescent="0.25">
      <c r="A60" s="166" t="s">
        <v>31</v>
      </c>
      <c r="B60" s="49" t="s">
        <v>98</v>
      </c>
      <c r="C60" s="167">
        <v>1</v>
      </c>
      <c r="D60" s="172">
        <v>1</v>
      </c>
      <c r="E60" s="263">
        <v>1</v>
      </c>
      <c r="F60" s="172">
        <v>0</v>
      </c>
      <c r="G60" s="263">
        <v>0</v>
      </c>
      <c r="H60" s="172">
        <v>0</v>
      </c>
      <c r="I60" s="263">
        <v>0</v>
      </c>
    </row>
    <row r="61" spans="1:9" x14ac:dyDescent="0.25">
      <c r="A61" s="166" t="s">
        <v>31</v>
      </c>
      <c r="B61" s="49" t="s">
        <v>100</v>
      </c>
      <c r="C61" s="167">
        <v>10</v>
      </c>
      <c r="D61" s="172">
        <v>10</v>
      </c>
      <c r="E61" s="263">
        <v>1</v>
      </c>
      <c r="F61" s="172">
        <v>0</v>
      </c>
      <c r="G61" s="263">
        <v>0</v>
      </c>
      <c r="H61" s="172">
        <v>0</v>
      </c>
      <c r="I61" s="263">
        <v>0</v>
      </c>
    </row>
    <row r="62" spans="1:9" x14ac:dyDescent="0.25">
      <c r="A62" s="166" t="s">
        <v>31</v>
      </c>
      <c r="B62" s="49" t="s">
        <v>101</v>
      </c>
      <c r="C62" s="167">
        <v>5</v>
      </c>
      <c r="D62" s="172">
        <v>4</v>
      </c>
      <c r="E62" s="263">
        <v>0.8</v>
      </c>
      <c r="F62" s="172">
        <v>0</v>
      </c>
      <c r="G62" s="263">
        <v>0</v>
      </c>
      <c r="H62" s="172">
        <v>1</v>
      </c>
      <c r="I62" s="263">
        <v>0.2</v>
      </c>
    </row>
    <row r="63" spans="1:9" x14ac:dyDescent="0.25">
      <c r="A63" s="166" t="s">
        <v>31</v>
      </c>
      <c r="B63" s="49" t="s">
        <v>102</v>
      </c>
      <c r="C63" s="167">
        <v>42</v>
      </c>
      <c r="D63" s="172">
        <v>39</v>
      </c>
      <c r="E63" s="263">
        <v>0.92857140000000005</v>
      </c>
      <c r="F63" s="172">
        <v>0</v>
      </c>
      <c r="G63" s="263">
        <v>0</v>
      </c>
      <c r="H63" s="172">
        <v>3</v>
      </c>
      <c r="I63" s="263">
        <v>7.1428599999999995E-2</v>
      </c>
    </row>
    <row r="64" spans="1:9" x14ac:dyDescent="0.25">
      <c r="A64" s="166" t="s">
        <v>31</v>
      </c>
      <c r="B64" s="49" t="s">
        <v>103</v>
      </c>
      <c r="C64" s="167">
        <v>5</v>
      </c>
      <c r="D64" s="172">
        <v>4</v>
      </c>
      <c r="E64" s="263">
        <v>0.8</v>
      </c>
      <c r="F64" s="172">
        <v>1</v>
      </c>
      <c r="G64" s="263">
        <v>0.2</v>
      </c>
      <c r="H64" s="172">
        <v>0</v>
      </c>
      <c r="I64" s="263">
        <v>0</v>
      </c>
    </row>
    <row r="65" spans="1:9" x14ac:dyDescent="0.25">
      <c r="A65" s="166" t="s">
        <v>31</v>
      </c>
      <c r="B65" s="49" t="s">
        <v>104</v>
      </c>
      <c r="C65" s="167">
        <v>2</v>
      </c>
      <c r="D65" s="172">
        <v>2</v>
      </c>
      <c r="E65" s="263">
        <v>1</v>
      </c>
      <c r="F65" s="172">
        <v>0</v>
      </c>
      <c r="G65" s="263">
        <v>0</v>
      </c>
      <c r="H65" s="172">
        <v>0</v>
      </c>
      <c r="I65" s="263">
        <v>0</v>
      </c>
    </row>
    <row r="66" spans="1:9" x14ac:dyDescent="0.25">
      <c r="A66" s="166" t="s">
        <v>31</v>
      </c>
      <c r="B66" s="49" t="s">
        <v>105</v>
      </c>
      <c r="C66" s="167">
        <v>9</v>
      </c>
      <c r="D66" s="172">
        <v>7</v>
      </c>
      <c r="E66" s="263">
        <v>0.77777779999999996</v>
      </c>
      <c r="F66" s="172">
        <v>0</v>
      </c>
      <c r="G66" s="263">
        <v>0</v>
      </c>
      <c r="H66" s="172">
        <v>2</v>
      </c>
      <c r="I66" s="263">
        <v>0.22222220000000001</v>
      </c>
    </row>
    <row r="67" spans="1:9" x14ac:dyDescent="0.25">
      <c r="A67" s="166" t="s">
        <v>31</v>
      </c>
      <c r="B67" s="49" t="s">
        <v>106</v>
      </c>
      <c r="C67" s="167">
        <v>5</v>
      </c>
      <c r="D67" s="172">
        <v>4</v>
      </c>
      <c r="E67" s="263">
        <v>0.8</v>
      </c>
      <c r="F67" s="172">
        <v>0</v>
      </c>
      <c r="G67" s="263">
        <v>0</v>
      </c>
      <c r="H67" s="172">
        <v>1</v>
      </c>
      <c r="I67" s="263">
        <v>0.2</v>
      </c>
    </row>
    <row r="68" spans="1:9" x14ac:dyDescent="0.25">
      <c r="A68" s="168" t="s">
        <v>31</v>
      </c>
      <c r="B68" s="169" t="s">
        <v>107</v>
      </c>
      <c r="C68" s="170">
        <v>4</v>
      </c>
      <c r="D68" s="173">
        <v>3</v>
      </c>
      <c r="E68" s="264">
        <v>0.75</v>
      </c>
      <c r="F68" s="173">
        <v>0</v>
      </c>
      <c r="G68" s="264">
        <v>0</v>
      </c>
      <c r="H68" s="173">
        <v>1</v>
      </c>
      <c r="I68" s="264">
        <v>0.25</v>
      </c>
    </row>
    <row r="69" spans="1:9" x14ac:dyDescent="0.25">
      <c r="A69" s="174" t="s">
        <v>31</v>
      </c>
      <c r="B69" s="175" t="s">
        <v>40</v>
      </c>
      <c r="C69" s="176">
        <f>SUM(C47:C68)</f>
        <v>283</v>
      </c>
      <c r="D69" s="177">
        <f>SUM(D47:D68)</f>
        <v>240</v>
      </c>
      <c r="E69" s="265">
        <f>D69/C69</f>
        <v>0.84805653710247353</v>
      </c>
      <c r="F69" s="177">
        <f>SUM(F47:F68)</f>
        <v>2</v>
      </c>
      <c r="G69" s="265">
        <f>F69/C69</f>
        <v>7.0671378091872791E-3</v>
      </c>
      <c r="H69" s="177">
        <f>SUM(H47:H68)</f>
        <v>41</v>
      </c>
      <c r="I69" s="265">
        <f>H69/C69</f>
        <v>0.14487632508833923</v>
      </c>
    </row>
    <row r="70" spans="1:9" x14ac:dyDescent="0.25">
      <c r="A70" s="178"/>
      <c r="B70" s="179"/>
      <c r="C70" s="180"/>
      <c r="D70" s="180"/>
      <c r="E70" s="266"/>
      <c r="F70" s="180"/>
      <c r="G70" s="266"/>
      <c r="H70" s="180"/>
      <c r="I70" s="267"/>
    </row>
    <row r="71" spans="1:9" x14ac:dyDescent="0.25">
      <c r="A71" s="163" t="s">
        <v>32</v>
      </c>
      <c r="B71" s="164" t="s">
        <v>108</v>
      </c>
      <c r="C71" s="165">
        <v>2</v>
      </c>
      <c r="D71" s="171">
        <v>1</v>
      </c>
      <c r="E71" s="262">
        <v>0.5</v>
      </c>
      <c r="F71" s="171">
        <v>1</v>
      </c>
      <c r="G71" s="262">
        <v>0.5</v>
      </c>
      <c r="H71" s="171">
        <v>0</v>
      </c>
      <c r="I71" s="262">
        <v>0</v>
      </c>
    </row>
    <row r="72" spans="1:9" x14ac:dyDescent="0.25">
      <c r="A72" s="168" t="s">
        <v>32</v>
      </c>
      <c r="B72" s="169" t="s">
        <v>109</v>
      </c>
      <c r="C72" s="170">
        <v>11</v>
      </c>
      <c r="D72" s="173">
        <v>10</v>
      </c>
      <c r="E72" s="264">
        <v>0.90909090000000004</v>
      </c>
      <c r="F72" s="173">
        <v>0</v>
      </c>
      <c r="G72" s="264">
        <v>0</v>
      </c>
      <c r="H72" s="173">
        <v>1</v>
      </c>
      <c r="I72" s="264">
        <v>9.0909100000000007E-2</v>
      </c>
    </row>
    <row r="73" spans="1:9" x14ac:dyDescent="0.25">
      <c r="A73" s="174" t="s">
        <v>32</v>
      </c>
      <c r="B73" s="175" t="s">
        <v>40</v>
      </c>
      <c r="C73" s="176">
        <f>SUM(C71:C72)</f>
        <v>13</v>
      </c>
      <c r="D73" s="177">
        <f>SUM(D71:D72)</f>
        <v>11</v>
      </c>
      <c r="E73" s="265">
        <f>D73/C73</f>
        <v>0.84615384615384615</v>
      </c>
      <c r="F73" s="177">
        <f>SUM(F71:F72)</f>
        <v>1</v>
      </c>
      <c r="G73" s="265">
        <f>F73/C73</f>
        <v>7.6923076923076927E-2</v>
      </c>
      <c r="H73" s="177">
        <f>SUM(H71:H72)</f>
        <v>1</v>
      </c>
      <c r="I73" s="265">
        <f>H73/C73</f>
        <v>7.6923076923076927E-2</v>
      </c>
    </row>
    <row r="74" spans="1:9" x14ac:dyDescent="0.25">
      <c r="A74" s="178"/>
      <c r="B74" s="179"/>
      <c r="C74" s="180"/>
      <c r="D74" s="180"/>
      <c r="E74" s="266"/>
      <c r="F74" s="180"/>
      <c r="G74" s="266"/>
      <c r="H74" s="180"/>
      <c r="I74" s="267"/>
    </row>
    <row r="75" spans="1:9" x14ac:dyDescent="0.25">
      <c r="A75" s="178" t="s">
        <v>24</v>
      </c>
      <c r="B75" s="179" t="s">
        <v>110</v>
      </c>
      <c r="C75" s="181">
        <v>685</v>
      </c>
      <c r="D75" s="182">
        <v>589</v>
      </c>
      <c r="E75" s="267">
        <v>0.85985400000000001</v>
      </c>
      <c r="F75" s="182">
        <v>0</v>
      </c>
      <c r="G75" s="267">
        <v>0</v>
      </c>
      <c r="H75" s="182">
        <v>96</v>
      </c>
      <c r="I75" s="267">
        <v>0.14014599999999999</v>
      </c>
    </row>
    <row r="76" spans="1:9" x14ac:dyDescent="0.25">
      <c r="A76" s="174" t="s">
        <v>24</v>
      </c>
      <c r="B76" s="175" t="s">
        <v>40</v>
      </c>
      <c r="C76" s="176">
        <v>685</v>
      </c>
      <c r="D76" s="177">
        <v>589</v>
      </c>
      <c r="E76" s="265">
        <v>0.85985400000000001</v>
      </c>
      <c r="F76" s="177">
        <v>0</v>
      </c>
      <c r="G76" s="265">
        <v>0</v>
      </c>
      <c r="H76" s="177">
        <v>96</v>
      </c>
      <c r="I76" s="265">
        <v>0.14014599999999999</v>
      </c>
    </row>
    <row r="77" spans="1:9" x14ac:dyDescent="0.25">
      <c r="A77" s="178"/>
      <c r="B77" s="179"/>
      <c r="C77" s="180"/>
      <c r="D77" s="180"/>
      <c r="E77" s="266"/>
      <c r="F77" s="180"/>
      <c r="G77" s="266"/>
      <c r="H77" s="180"/>
      <c r="I77" s="267"/>
    </row>
    <row r="78" spans="1:9" x14ac:dyDescent="0.25">
      <c r="A78" s="163" t="s">
        <v>33</v>
      </c>
      <c r="B78" s="164" t="s">
        <v>112</v>
      </c>
      <c r="C78" s="165">
        <v>39</v>
      </c>
      <c r="D78" s="171">
        <v>30</v>
      </c>
      <c r="E78" s="262">
        <v>0.76923079999999999</v>
      </c>
      <c r="F78" s="171">
        <v>2</v>
      </c>
      <c r="G78" s="262">
        <v>5.1282099999999997E-2</v>
      </c>
      <c r="H78" s="171">
        <v>7</v>
      </c>
      <c r="I78" s="262">
        <v>0.17948720000000001</v>
      </c>
    </row>
    <row r="79" spans="1:9" x14ac:dyDescent="0.25">
      <c r="A79" s="166" t="s">
        <v>33</v>
      </c>
      <c r="B79" s="49" t="s">
        <v>113</v>
      </c>
      <c r="C79" s="167">
        <v>61</v>
      </c>
      <c r="D79" s="172">
        <v>56</v>
      </c>
      <c r="E79" s="263">
        <v>0.91803279999999998</v>
      </c>
      <c r="F79" s="172">
        <v>0</v>
      </c>
      <c r="G79" s="263">
        <v>0</v>
      </c>
      <c r="H79" s="172">
        <v>5</v>
      </c>
      <c r="I79" s="263">
        <v>8.1967200000000004E-2</v>
      </c>
    </row>
    <row r="80" spans="1:9" x14ac:dyDescent="0.25">
      <c r="A80" s="166" t="s">
        <v>33</v>
      </c>
      <c r="B80" s="49" t="s">
        <v>114</v>
      </c>
      <c r="C80" s="167">
        <v>29</v>
      </c>
      <c r="D80" s="172">
        <v>27</v>
      </c>
      <c r="E80" s="263">
        <v>0.93103449999999999</v>
      </c>
      <c r="F80" s="172">
        <v>0</v>
      </c>
      <c r="G80" s="263">
        <v>0</v>
      </c>
      <c r="H80" s="172">
        <v>2</v>
      </c>
      <c r="I80" s="263">
        <v>6.8965499999999999E-2</v>
      </c>
    </row>
    <row r="81" spans="1:9" x14ac:dyDescent="0.25">
      <c r="A81" s="166" t="s">
        <v>33</v>
      </c>
      <c r="B81" s="49" t="s">
        <v>115</v>
      </c>
      <c r="C81" s="167">
        <v>15</v>
      </c>
      <c r="D81" s="172">
        <v>12</v>
      </c>
      <c r="E81" s="263">
        <v>0.8</v>
      </c>
      <c r="F81" s="172">
        <v>0</v>
      </c>
      <c r="G81" s="263">
        <v>0</v>
      </c>
      <c r="H81" s="172">
        <v>3</v>
      </c>
      <c r="I81" s="263">
        <v>0.2</v>
      </c>
    </row>
    <row r="82" spans="1:9" x14ac:dyDescent="0.25">
      <c r="A82" s="166" t="s">
        <v>33</v>
      </c>
      <c r="B82" s="49" t="s">
        <v>116</v>
      </c>
      <c r="C82" s="167">
        <v>4</v>
      </c>
      <c r="D82" s="172">
        <v>0</v>
      </c>
      <c r="E82" s="263">
        <v>0</v>
      </c>
      <c r="F82" s="172">
        <v>3</v>
      </c>
      <c r="G82" s="263">
        <v>0.75</v>
      </c>
      <c r="H82" s="172">
        <v>1</v>
      </c>
      <c r="I82" s="263">
        <v>0.25</v>
      </c>
    </row>
    <row r="83" spans="1:9" x14ac:dyDescent="0.25">
      <c r="A83" s="166" t="s">
        <v>33</v>
      </c>
      <c r="B83" s="49" t="s">
        <v>117</v>
      </c>
      <c r="C83" s="167">
        <v>39</v>
      </c>
      <c r="D83" s="172">
        <v>33</v>
      </c>
      <c r="E83" s="263">
        <v>0.84615379999999996</v>
      </c>
      <c r="F83" s="172">
        <v>0</v>
      </c>
      <c r="G83" s="263">
        <v>0</v>
      </c>
      <c r="H83" s="172">
        <v>6</v>
      </c>
      <c r="I83" s="263">
        <v>0.15384619999999999</v>
      </c>
    </row>
    <row r="84" spans="1:9" x14ac:dyDescent="0.25">
      <c r="A84" s="166" t="s">
        <v>33</v>
      </c>
      <c r="B84" s="49" t="s">
        <v>118</v>
      </c>
      <c r="C84" s="167">
        <v>2</v>
      </c>
      <c r="D84" s="172">
        <v>2</v>
      </c>
      <c r="E84" s="263">
        <v>1</v>
      </c>
      <c r="F84" s="172">
        <v>0</v>
      </c>
      <c r="G84" s="263">
        <v>0</v>
      </c>
      <c r="H84" s="172">
        <v>0</v>
      </c>
      <c r="I84" s="263">
        <v>0</v>
      </c>
    </row>
    <row r="85" spans="1:9" x14ac:dyDescent="0.25">
      <c r="A85" s="166" t="s">
        <v>33</v>
      </c>
      <c r="B85" s="49" t="s">
        <v>119</v>
      </c>
      <c r="C85" s="167">
        <v>2</v>
      </c>
      <c r="D85" s="172">
        <v>2</v>
      </c>
      <c r="E85" s="263">
        <v>1</v>
      </c>
      <c r="F85" s="172">
        <v>0</v>
      </c>
      <c r="G85" s="263">
        <v>0</v>
      </c>
      <c r="H85" s="172">
        <v>0</v>
      </c>
      <c r="I85" s="263">
        <v>0</v>
      </c>
    </row>
    <row r="86" spans="1:9" x14ac:dyDescent="0.25">
      <c r="A86" s="166" t="s">
        <v>33</v>
      </c>
      <c r="B86" s="49" t="s">
        <v>120</v>
      </c>
      <c r="C86" s="167">
        <v>37</v>
      </c>
      <c r="D86" s="172">
        <v>34</v>
      </c>
      <c r="E86" s="263">
        <v>0.91891889999999998</v>
      </c>
      <c r="F86" s="172">
        <v>0</v>
      </c>
      <c r="G86" s="263">
        <v>0</v>
      </c>
      <c r="H86" s="172">
        <v>3</v>
      </c>
      <c r="I86" s="263">
        <v>8.1081100000000003E-2</v>
      </c>
    </row>
    <row r="87" spans="1:9" x14ac:dyDescent="0.25">
      <c r="A87" s="166" t="s">
        <v>33</v>
      </c>
      <c r="B87" s="49" t="s">
        <v>121</v>
      </c>
      <c r="C87" s="167">
        <v>4</v>
      </c>
      <c r="D87" s="172">
        <v>3</v>
      </c>
      <c r="E87" s="263">
        <v>0.75</v>
      </c>
      <c r="F87" s="172">
        <v>0</v>
      </c>
      <c r="G87" s="263">
        <v>0</v>
      </c>
      <c r="H87" s="172">
        <v>1</v>
      </c>
      <c r="I87" s="263">
        <v>0.25</v>
      </c>
    </row>
    <row r="88" spans="1:9" x14ac:dyDescent="0.25">
      <c r="A88" s="166" t="s">
        <v>33</v>
      </c>
      <c r="B88" s="49" t="s">
        <v>122</v>
      </c>
      <c r="C88" s="167">
        <v>15</v>
      </c>
      <c r="D88" s="172">
        <v>13</v>
      </c>
      <c r="E88" s="263">
        <v>0.86666670000000001</v>
      </c>
      <c r="F88" s="172">
        <v>0</v>
      </c>
      <c r="G88" s="263">
        <v>0</v>
      </c>
      <c r="H88" s="172">
        <v>2</v>
      </c>
      <c r="I88" s="263">
        <v>0.13333329999999999</v>
      </c>
    </row>
    <row r="89" spans="1:9" x14ac:dyDescent="0.25">
      <c r="A89" s="168" t="s">
        <v>33</v>
      </c>
      <c r="B89" s="169" t="s">
        <v>123</v>
      </c>
      <c r="C89" s="170">
        <v>54</v>
      </c>
      <c r="D89" s="173">
        <v>48</v>
      </c>
      <c r="E89" s="264">
        <v>0.88888889999999998</v>
      </c>
      <c r="F89" s="173">
        <v>0</v>
      </c>
      <c r="G89" s="264">
        <v>0</v>
      </c>
      <c r="H89" s="173">
        <v>6</v>
      </c>
      <c r="I89" s="264">
        <v>0.1111111</v>
      </c>
    </row>
    <row r="90" spans="1:9" x14ac:dyDescent="0.25">
      <c r="A90" s="174" t="s">
        <v>33</v>
      </c>
      <c r="B90" s="175" t="s">
        <v>40</v>
      </c>
      <c r="C90" s="176">
        <f>SUM(C78:C89)</f>
        <v>301</v>
      </c>
      <c r="D90" s="177">
        <f>SUM(D78:D89)</f>
        <v>260</v>
      </c>
      <c r="E90" s="265">
        <f>D90/C90</f>
        <v>0.86378737541528239</v>
      </c>
      <c r="F90" s="177">
        <f>SUM(F78:F89)</f>
        <v>5</v>
      </c>
      <c r="G90" s="265">
        <f>F90/C90</f>
        <v>1.6611295681063124E-2</v>
      </c>
      <c r="H90" s="177">
        <f>SUM(H78:H89)</f>
        <v>36</v>
      </c>
      <c r="I90" s="265">
        <f>H90/C90</f>
        <v>0.11960132890365449</v>
      </c>
    </row>
    <row r="91" spans="1:9" x14ac:dyDescent="0.25">
      <c r="A91" s="178"/>
      <c r="B91" s="179"/>
      <c r="C91" s="180"/>
      <c r="D91" s="180"/>
      <c r="E91" s="266"/>
      <c r="F91" s="180"/>
      <c r="G91" s="266"/>
      <c r="H91" s="180"/>
      <c r="I91" s="267"/>
    </row>
    <row r="92" spans="1:9" x14ac:dyDescent="0.25">
      <c r="A92" s="163" t="s">
        <v>34</v>
      </c>
      <c r="B92" s="164" t="s">
        <v>124</v>
      </c>
      <c r="C92" s="165">
        <v>42</v>
      </c>
      <c r="D92" s="171">
        <v>30</v>
      </c>
      <c r="E92" s="262">
        <v>0.71428570000000002</v>
      </c>
      <c r="F92" s="171">
        <v>0</v>
      </c>
      <c r="G92" s="262">
        <v>0</v>
      </c>
      <c r="H92" s="171">
        <v>12</v>
      </c>
      <c r="I92" s="262">
        <v>0.28571429999999998</v>
      </c>
    </row>
    <row r="93" spans="1:9" x14ac:dyDescent="0.25">
      <c r="A93" s="166" t="s">
        <v>34</v>
      </c>
      <c r="B93" s="49" t="s">
        <v>125</v>
      </c>
      <c r="C93" s="167">
        <v>5</v>
      </c>
      <c r="D93" s="172">
        <v>5</v>
      </c>
      <c r="E93" s="263">
        <v>1</v>
      </c>
      <c r="F93" s="172">
        <v>0</v>
      </c>
      <c r="G93" s="263">
        <v>0</v>
      </c>
      <c r="H93" s="172">
        <v>0</v>
      </c>
      <c r="I93" s="263">
        <v>0</v>
      </c>
    </row>
    <row r="94" spans="1:9" x14ac:dyDescent="0.25">
      <c r="A94" s="166" t="s">
        <v>34</v>
      </c>
      <c r="B94" s="49" t="s">
        <v>126</v>
      </c>
      <c r="C94" s="167">
        <v>9</v>
      </c>
      <c r="D94" s="172">
        <v>7</v>
      </c>
      <c r="E94" s="263">
        <v>0.77777779999999996</v>
      </c>
      <c r="F94" s="172">
        <v>0</v>
      </c>
      <c r="G94" s="263">
        <v>0</v>
      </c>
      <c r="H94" s="172">
        <v>2</v>
      </c>
      <c r="I94" s="263">
        <v>0.22222220000000001</v>
      </c>
    </row>
    <row r="95" spans="1:9" x14ac:dyDescent="0.25">
      <c r="A95" s="166" t="s">
        <v>34</v>
      </c>
      <c r="B95" s="49" t="s">
        <v>127</v>
      </c>
      <c r="C95" s="167">
        <v>205</v>
      </c>
      <c r="D95" s="172">
        <v>186</v>
      </c>
      <c r="E95" s="263">
        <v>0.90731709999999999</v>
      </c>
      <c r="F95" s="172">
        <v>0</v>
      </c>
      <c r="G95" s="263">
        <v>0</v>
      </c>
      <c r="H95" s="172">
        <v>19</v>
      </c>
      <c r="I95" s="263">
        <v>9.2682899999999999E-2</v>
      </c>
    </row>
    <row r="96" spans="1:9" x14ac:dyDescent="0.25">
      <c r="A96" s="168" t="s">
        <v>34</v>
      </c>
      <c r="B96" s="169" t="s">
        <v>128</v>
      </c>
      <c r="C96" s="170">
        <v>24</v>
      </c>
      <c r="D96" s="173">
        <v>18</v>
      </c>
      <c r="E96" s="264">
        <v>0.75</v>
      </c>
      <c r="F96" s="173">
        <v>4</v>
      </c>
      <c r="G96" s="264">
        <v>0.1666667</v>
      </c>
      <c r="H96" s="173">
        <v>2</v>
      </c>
      <c r="I96" s="264">
        <v>8.3333299999999999E-2</v>
      </c>
    </row>
    <row r="97" spans="1:9" x14ac:dyDescent="0.25">
      <c r="A97" s="174" t="s">
        <v>34</v>
      </c>
      <c r="B97" s="175" t="s">
        <v>40</v>
      </c>
      <c r="C97" s="176">
        <f>SUM(C92:C96)</f>
        <v>285</v>
      </c>
      <c r="D97" s="177">
        <f>SUM(D92:D96)</f>
        <v>246</v>
      </c>
      <c r="E97" s="265">
        <f>D97/C97</f>
        <v>0.86315789473684212</v>
      </c>
      <c r="F97" s="177">
        <f>SUM(F92:F96)</f>
        <v>4</v>
      </c>
      <c r="G97" s="265">
        <f>F97/C97</f>
        <v>1.4035087719298246E-2</v>
      </c>
      <c r="H97" s="177">
        <f>SUM(H92:H96)</f>
        <v>35</v>
      </c>
      <c r="I97" s="265">
        <f>H97/C97</f>
        <v>0.12280701754385964</v>
      </c>
    </row>
    <row r="98" spans="1:9" x14ac:dyDescent="0.25">
      <c r="A98" s="178"/>
      <c r="B98" s="179"/>
      <c r="C98" s="180"/>
      <c r="D98" s="180"/>
      <c r="E98" s="266"/>
      <c r="F98" s="180"/>
      <c r="G98" s="266"/>
      <c r="H98" s="180"/>
      <c r="I98" s="267"/>
    </row>
    <row r="99" spans="1:9" x14ac:dyDescent="0.25">
      <c r="A99" s="163" t="s">
        <v>35</v>
      </c>
      <c r="B99" s="164" t="s">
        <v>129</v>
      </c>
      <c r="C99" s="165">
        <v>5</v>
      </c>
      <c r="D99" s="171">
        <v>5</v>
      </c>
      <c r="E99" s="262">
        <v>1</v>
      </c>
      <c r="F99" s="171">
        <v>0</v>
      </c>
      <c r="G99" s="262">
        <v>0</v>
      </c>
      <c r="H99" s="171">
        <v>0</v>
      </c>
      <c r="I99" s="262">
        <v>0</v>
      </c>
    </row>
    <row r="100" spans="1:9" x14ac:dyDescent="0.25">
      <c r="A100" s="166" t="s">
        <v>35</v>
      </c>
      <c r="B100" s="49" t="s">
        <v>130</v>
      </c>
      <c r="C100" s="167">
        <v>16</v>
      </c>
      <c r="D100" s="172">
        <v>13</v>
      </c>
      <c r="E100" s="263">
        <v>0.8125</v>
      </c>
      <c r="F100" s="172">
        <v>2</v>
      </c>
      <c r="G100" s="263">
        <v>0.125</v>
      </c>
      <c r="H100" s="172">
        <v>1</v>
      </c>
      <c r="I100" s="263">
        <v>6.25E-2</v>
      </c>
    </row>
    <row r="101" spans="1:9" x14ac:dyDescent="0.25">
      <c r="A101" s="166" t="s">
        <v>35</v>
      </c>
      <c r="B101" s="49" t="s">
        <v>131</v>
      </c>
      <c r="C101" s="167">
        <v>10</v>
      </c>
      <c r="D101" s="172">
        <v>8</v>
      </c>
      <c r="E101" s="263">
        <v>0.8</v>
      </c>
      <c r="F101" s="172">
        <v>0</v>
      </c>
      <c r="G101" s="263">
        <v>0</v>
      </c>
      <c r="H101" s="172">
        <v>2</v>
      </c>
      <c r="I101" s="263">
        <v>0.2</v>
      </c>
    </row>
    <row r="102" spans="1:9" x14ac:dyDescent="0.25">
      <c r="A102" s="166" t="s">
        <v>35</v>
      </c>
      <c r="B102" s="49" t="s">
        <v>132</v>
      </c>
      <c r="C102" s="167">
        <v>9</v>
      </c>
      <c r="D102" s="172">
        <v>3</v>
      </c>
      <c r="E102" s="263">
        <v>0.3333333</v>
      </c>
      <c r="F102" s="172">
        <v>1</v>
      </c>
      <c r="G102" s="263">
        <v>0.1111111</v>
      </c>
      <c r="H102" s="172">
        <v>5</v>
      </c>
      <c r="I102" s="263">
        <v>0.55555560000000004</v>
      </c>
    </row>
    <row r="103" spans="1:9" x14ac:dyDescent="0.25">
      <c r="A103" s="166" t="s">
        <v>35</v>
      </c>
      <c r="B103" s="49" t="s">
        <v>133</v>
      </c>
      <c r="C103" s="167">
        <v>8</v>
      </c>
      <c r="D103" s="172">
        <v>4</v>
      </c>
      <c r="E103" s="263">
        <v>0.5</v>
      </c>
      <c r="F103" s="172">
        <v>1</v>
      </c>
      <c r="G103" s="263">
        <v>0.125</v>
      </c>
      <c r="H103" s="172">
        <v>3</v>
      </c>
      <c r="I103" s="263">
        <v>0.375</v>
      </c>
    </row>
    <row r="104" spans="1:9" x14ac:dyDescent="0.25">
      <c r="A104" s="166" t="s">
        <v>35</v>
      </c>
      <c r="B104" s="49" t="s">
        <v>134</v>
      </c>
      <c r="C104" s="167">
        <v>16</v>
      </c>
      <c r="D104" s="172">
        <v>10</v>
      </c>
      <c r="E104" s="263">
        <v>0.625</v>
      </c>
      <c r="F104" s="172">
        <v>0</v>
      </c>
      <c r="G104" s="263">
        <v>0</v>
      </c>
      <c r="H104" s="172">
        <v>6</v>
      </c>
      <c r="I104" s="263">
        <v>0.375</v>
      </c>
    </row>
    <row r="105" spans="1:9" x14ac:dyDescent="0.25">
      <c r="A105" s="166" t="s">
        <v>35</v>
      </c>
      <c r="B105" s="49" t="s">
        <v>135</v>
      </c>
      <c r="C105" s="167">
        <v>17</v>
      </c>
      <c r="D105" s="172">
        <v>12</v>
      </c>
      <c r="E105" s="263">
        <v>0.70588240000000002</v>
      </c>
      <c r="F105" s="172">
        <v>0</v>
      </c>
      <c r="G105" s="263">
        <v>0</v>
      </c>
      <c r="H105" s="172">
        <v>5</v>
      </c>
      <c r="I105" s="263">
        <v>0.29411759999999998</v>
      </c>
    </row>
    <row r="106" spans="1:9" x14ac:dyDescent="0.25">
      <c r="A106" s="166" t="s">
        <v>35</v>
      </c>
      <c r="B106" s="49" t="s">
        <v>136</v>
      </c>
      <c r="C106" s="167">
        <v>3</v>
      </c>
      <c r="D106" s="172">
        <v>1</v>
      </c>
      <c r="E106" s="263">
        <v>0.3333333</v>
      </c>
      <c r="F106" s="172">
        <v>2</v>
      </c>
      <c r="G106" s="263">
        <v>0.66666669999999995</v>
      </c>
      <c r="H106" s="172">
        <v>0</v>
      </c>
      <c r="I106" s="263">
        <v>0</v>
      </c>
    </row>
    <row r="107" spans="1:9" x14ac:dyDescent="0.25">
      <c r="A107" s="166" t="s">
        <v>35</v>
      </c>
      <c r="B107" s="49" t="s">
        <v>137</v>
      </c>
      <c r="C107" s="167">
        <v>18</v>
      </c>
      <c r="D107" s="172">
        <v>16</v>
      </c>
      <c r="E107" s="263">
        <v>0.88888889999999998</v>
      </c>
      <c r="F107" s="172">
        <v>0</v>
      </c>
      <c r="G107" s="263">
        <v>0</v>
      </c>
      <c r="H107" s="172">
        <v>2</v>
      </c>
      <c r="I107" s="263">
        <v>0.1111111</v>
      </c>
    </row>
    <row r="108" spans="1:9" x14ac:dyDescent="0.25">
      <c r="A108" s="166" t="s">
        <v>35</v>
      </c>
      <c r="B108" s="49" t="s">
        <v>138</v>
      </c>
      <c r="C108" s="167">
        <v>11</v>
      </c>
      <c r="D108" s="172">
        <v>9</v>
      </c>
      <c r="E108" s="263">
        <v>0.81818179999999996</v>
      </c>
      <c r="F108" s="172">
        <v>0</v>
      </c>
      <c r="G108" s="263">
        <v>0</v>
      </c>
      <c r="H108" s="172">
        <v>2</v>
      </c>
      <c r="I108" s="263">
        <v>0.18181820000000001</v>
      </c>
    </row>
    <row r="109" spans="1:9" x14ac:dyDescent="0.25">
      <c r="A109" s="166" t="s">
        <v>35</v>
      </c>
      <c r="B109" s="49" t="s">
        <v>139</v>
      </c>
      <c r="C109" s="167">
        <v>2</v>
      </c>
      <c r="D109" s="172">
        <v>2</v>
      </c>
      <c r="E109" s="263">
        <v>1</v>
      </c>
      <c r="F109" s="172">
        <v>0</v>
      </c>
      <c r="G109" s="263">
        <v>0</v>
      </c>
      <c r="H109" s="172">
        <v>0</v>
      </c>
      <c r="I109" s="263">
        <v>0</v>
      </c>
    </row>
    <row r="110" spans="1:9" x14ac:dyDescent="0.25">
      <c r="A110" s="166" t="s">
        <v>35</v>
      </c>
      <c r="B110" s="49" t="s">
        <v>140</v>
      </c>
      <c r="C110" s="167">
        <v>4</v>
      </c>
      <c r="D110" s="172">
        <v>4</v>
      </c>
      <c r="E110" s="263">
        <v>1</v>
      </c>
      <c r="F110" s="172">
        <v>0</v>
      </c>
      <c r="G110" s="263">
        <v>0</v>
      </c>
      <c r="H110" s="172">
        <v>0</v>
      </c>
      <c r="I110" s="263">
        <v>0</v>
      </c>
    </row>
    <row r="111" spans="1:9" x14ac:dyDescent="0.25">
      <c r="A111" s="166" t="s">
        <v>35</v>
      </c>
      <c r="B111" s="49" t="s">
        <v>141</v>
      </c>
      <c r="C111" s="167">
        <v>18</v>
      </c>
      <c r="D111" s="172">
        <v>15</v>
      </c>
      <c r="E111" s="263">
        <v>0.83333330000000005</v>
      </c>
      <c r="F111" s="172">
        <v>0</v>
      </c>
      <c r="G111" s="263">
        <v>0</v>
      </c>
      <c r="H111" s="172">
        <v>3</v>
      </c>
      <c r="I111" s="263">
        <v>0.1666667</v>
      </c>
    </row>
    <row r="112" spans="1:9" x14ac:dyDescent="0.25">
      <c r="A112" s="166" t="s">
        <v>35</v>
      </c>
      <c r="B112" s="49" t="s">
        <v>142</v>
      </c>
      <c r="C112" s="167">
        <v>8</v>
      </c>
      <c r="D112" s="172">
        <v>8</v>
      </c>
      <c r="E112" s="263">
        <v>1</v>
      </c>
      <c r="F112" s="172">
        <v>0</v>
      </c>
      <c r="G112" s="263">
        <v>0</v>
      </c>
      <c r="H112" s="172">
        <v>0</v>
      </c>
      <c r="I112" s="263">
        <v>0</v>
      </c>
    </row>
    <row r="113" spans="1:9" ht="30" x14ac:dyDescent="0.25">
      <c r="A113" s="166" t="s">
        <v>35</v>
      </c>
      <c r="B113" s="49" t="s">
        <v>143</v>
      </c>
      <c r="C113" s="167">
        <v>2</v>
      </c>
      <c r="D113" s="172">
        <v>1</v>
      </c>
      <c r="E113" s="263">
        <v>0.5</v>
      </c>
      <c r="F113" s="172">
        <v>0</v>
      </c>
      <c r="G113" s="263">
        <v>0</v>
      </c>
      <c r="H113" s="172">
        <v>1</v>
      </c>
      <c r="I113" s="263">
        <v>0.5</v>
      </c>
    </row>
    <row r="114" spans="1:9" ht="30" x14ac:dyDescent="0.25">
      <c r="A114" s="166" t="s">
        <v>35</v>
      </c>
      <c r="B114" s="49" t="s">
        <v>144</v>
      </c>
      <c r="C114" s="167">
        <v>6</v>
      </c>
      <c r="D114" s="172">
        <v>5</v>
      </c>
      <c r="E114" s="263">
        <v>0.83333330000000005</v>
      </c>
      <c r="F114" s="172">
        <v>0</v>
      </c>
      <c r="G114" s="263">
        <v>0</v>
      </c>
      <c r="H114" s="172">
        <v>1</v>
      </c>
      <c r="I114" s="263">
        <v>0.1666667</v>
      </c>
    </row>
    <row r="115" spans="1:9" x14ac:dyDescent="0.25">
      <c r="A115" s="166" t="s">
        <v>35</v>
      </c>
      <c r="B115" s="49" t="s">
        <v>145</v>
      </c>
      <c r="C115" s="167">
        <v>2</v>
      </c>
      <c r="D115" s="172">
        <v>2</v>
      </c>
      <c r="E115" s="263">
        <v>1</v>
      </c>
      <c r="F115" s="172">
        <v>0</v>
      </c>
      <c r="G115" s="263">
        <v>0</v>
      </c>
      <c r="H115" s="172">
        <v>0</v>
      </c>
      <c r="I115" s="263">
        <v>0</v>
      </c>
    </row>
    <row r="116" spans="1:9" x14ac:dyDescent="0.25">
      <c r="A116" s="166" t="s">
        <v>35</v>
      </c>
      <c r="B116" s="49" t="s">
        <v>146</v>
      </c>
      <c r="C116" s="167">
        <v>1</v>
      </c>
      <c r="D116" s="172">
        <v>1</v>
      </c>
      <c r="E116" s="263">
        <v>1</v>
      </c>
      <c r="F116" s="172">
        <v>0</v>
      </c>
      <c r="G116" s="263">
        <v>0</v>
      </c>
      <c r="H116" s="172">
        <v>0</v>
      </c>
      <c r="I116" s="263">
        <v>0</v>
      </c>
    </row>
    <row r="117" spans="1:9" x14ac:dyDescent="0.25">
      <c r="A117" s="166" t="s">
        <v>35</v>
      </c>
      <c r="B117" s="49" t="s">
        <v>147</v>
      </c>
      <c r="C117" s="167">
        <v>5</v>
      </c>
      <c r="D117" s="172">
        <v>4</v>
      </c>
      <c r="E117" s="263">
        <v>0.8</v>
      </c>
      <c r="F117" s="172">
        <v>0</v>
      </c>
      <c r="G117" s="263">
        <v>0</v>
      </c>
      <c r="H117" s="172">
        <v>1</v>
      </c>
      <c r="I117" s="263">
        <v>0.2</v>
      </c>
    </row>
    <row r="118" spans="1:9" x14ac:dyDescent="0.25">
      <c r="A118" s="166" t="s">
        <v>35</v>
      </c>
      <c r="B118" s="49" t="s">
        <v>148</v>
      </c>
      <c r="C118" s="167">
        <v>15</v>
      </c>
      <c r="D118" s="172">
        <v>13</v>
      </c>
      <c r="E118" s="263">
        <v>0.86666670000000001</v>
      </c>
      <c r="F118" s="172">
        <v>1</v>
      </c>
      <c r="G118" s="263">
        <v>6.6666699999999995E-2</v>
      </c>
      <c r="H118" s="172">
        <v>1</v>
      </c>
      <c r="I118" s="263">
        <v>6.6666699999999995E-2</v>
      </c>
    </row>
    <row r="119" spans="1:9" x14ac:dyDescent="0.25">
      <c r="A119" s="168" t="s">
        <v>35</v>
      </c>
      <c r="B119" s="169" t="s">
        <v>149</v>
      </c>
      <c r="C119" s="170">
        <v>23</v>
      </c>
      <c r="D119" s="173">
        <v>23</v>
      </c>
      <c r="E119" s="264">
        <v>1</v>
      </c>
      <c r="F119" s="173">
        <v>0</v>
      </c>
      <c r="G119" s="264">
        <v>0</v>
      </c>
      <c r="H119" s="173">
        <v>0</v>
      </c>
      <c r="I119" s="264">
        <v>0</v>
      </c>
    </row>
    <row r="120" spans="1:9" x14ac:dyDescent="0.25">
      <c r="A120" s="174" t="s">
        <v>35</v>
      </c>
      <c r="B120" s="175" t="s">
        <v>40</v>
      </c>
      <c r="C120" s="176">
        <f>SUM(C99:C119)</f>
        <v>199</v>
      </c>
      <c r="D120" s="177">
        <f>SUM(D99:D119)</f>
        <v>159</v>
      </c>
      <c r="E120" s="265">
        <f>D120/C120</f>
        <v>0.79899497487437188</v>
      </c>
      <c r="F120" s="177">
        <f>SUM(F99:F119)</f>
        <v>7</v>
      </c>
      <c r="G120" s="265">
        <f>F120/C120</f>
        <v>3.5175879396984924E-2</v>
      </c>
      <c r="H120" s="177">
        <f>SUM(H99:H119)</f>
        <v>33</v>
      </c>
      <c r="I120" s="265">
        <f>H120/C120</f>
        <v>0.16582914572864321</v>
      </c>
    </row>
  </sheetData>
  <autoFilter ref="A3:C120" xr:uid="{00000000-0001-0000-0C00-000000000000}"/>
  <mergeCells count="6">
    <mergeCell ref="D1:I1"/>
    <mergeCell ref="D2:E2"/>
    <mergeCell ref="F2:G2"/>
    <mergeCell ref="H2:I2"/>
    <mergeCell ref="A1:C1"/>
    <mergeCell ref="A2:B2"/>
  </mergeCells>
  <pageMargins left="0.5" right="0.25" top="1" bottom="1" header="0.5" footer="0.5"/>
  <pageSetup scale="95" orientation="landscape" horizontalDpi="300" verticalDpi="300" r:id="rId1"/>
  <headerFooter>
    <oddHeader>&amp;CUniversity of Idaho
Six-Year Retention by College and Program&amp;RInstitutional Research</oddHeader>
    <oddFooter>&amp;L&amp;A
&amp;F&amp;C&amp;P/&amp;N&amp;R&amp;D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7.42578125" style="1" customWidth="1"/>
    <col min="2" max="2" width="9.28515625" style="1" customWidth="1"/>
    <col min="3" max="3" width="9.42578125" style="1" customWidth="1"/>
    <col min="4" max="4" width="8.5703125" style="1" customWidth="1"/>
    <col min="5" max="5" width="8.5703125" style="198" customWidth="1"/>
    <col min="6" max="6" width="8.5703125" style="1" customWidth="1"/>
    <col min="7" max="7" width="8.5703125" style="198" customWidth="1"/>
    <col min="8" max="8" width="8.5703125" style="1" customWidth="1"/>
    <col min="9" max="9" width="8.5703125" style="198" customWidth="1"/>
    <col min="10" max="16384" width="9.140625" style="1"/>
  </cols>
  <sheetData>
    <row r="1" spans="1:9" ht="18" customHeight="1" x14ac:dyDescent="0.25">
      <c r="A1" s="21" t="s">
        <v>0</v>
      </c>
      <c r="B1" s="22"/>
      <c r="C1" s="186"/>
      <c r="D1" s="309" t="s">
        <v>26</v>
      </c>
      <c r="E1" s="310"/>
      <c r="F1" s="310"/>
      <c r="G1" s="310"/>
      <c r="H1" s="310"/>
      <c r="I1" s="311"/>
    </row>
    <row r="2" spans="1:9" ht="18" customHeight="1" x14ac:dyDescent="0.25">
      <c r="A2" s="23"/>
      <c r="B2" s="24"/>
      <c r="C2" s="187"/>
      <c r="D2" s="309" t="s">
        <v>3</v>
      </c>
      <c r="E2" s="311"/>
      <c r="F2" s="309" t="s">
        <v>4</v>
      </c>
      <c r="G2" s="311"/>
      <c r="H2" s="309" t="s">
        <v>5</v>
      </c>
      <c r="I2" s="311"/>
    </row>
    <row r="3" spans="1:9" ht="27.95" customHeight="1" x14ac:dyDescent="0.25">
      <c r="A3" s="279" t="s">
        <v>9</v>
      </c>
      <c r="B3" s="279" t="s">
        <v>10</v>
      </c>
      <c r="C3" s="188" t="s">
        <v>1</v>
      </c>
      <c r="D3" s="25" t="s">
        <v>6</v>
      </c>
      <c r="E3" s="210" t="s">
        <v>7</v>
      </c>
      <c r="F3" s="25" t="s">
        <v>6</v>
      </c>
      <c r="G3" s="210" t="s">
        <v>7</v>
      </c>
      <c r="H3" s="25" t="s">
        <v>6</v>
      </c>
      <c r="I3" s="210" t="s">
        <v>7</v>
      </c>
    </row>
    <row r="4" spans="1:9" ht="18" customHeight="1" x14ac:dyDescent="0.25">
      <c r="A4" s="273" t="s">
        <v>11</v>
      </c>
      <c r="B4" s="274" t="s">
        <v>12</v>
      </c>
      <c r="C4" s="14">
        <v>49</v>
      </c>
      <c r="D4" s="19">
        <v>30</v>
      </c>
      <c r="E4" s="28">
        <v>0.61219999999999997</v>
      </c>
      <c r="F4" s="19">
        <v>4</v>
      </c>
      <c r="G4" s="28">
        <v>8.1600000000000006E-2</v>
      </c>
      <c r="H4" s="19">
        <v>15</v>
      </c>
      <c r="I4" s="28">
        <v>0.30609999999999998</v>
      </c>
    </row>
    <row r="5" spans="1:9" ht="18" customHeight="1" x14ac:dyDescent="0.25">
      <c r="A5" s="275" t="s">
        <v>11</v>
      </c>
      <c r="B5" s="49" t="s">
        <v>13</v>
      </c>
      <c r="C5" s="10">
        <v>52</v>
      </c>
      <c r="D5" s="17">
        <v>32</v>
      </c>
      <c r="E5" s="12">
        <v>0.61539999999999995</v>
      </c>
      <c r="F5" s="17">
        <v>4</v>
      </c>
      <c r="G5" s="12">
        <v>7.6899999999999996E-2</v>
      </c>
      <c r="H5" s="17">
        <v>16</v>
      </c>
      <c r="I5" s="12">
        <v>0.30769999999999997</v>
      </c>
    </row>
    <row r="6" spans="1:9" ht="18" customHeight="1" x14ac:dyDescent="0.25">
      <c r="A6" s="275" t="s">
        <v>11</v>
      </c>
      <c r="B6" s="49" t="s">
        <v>14</v>
      </c>
      <c r="C6" s="10">
        <v>53</v>
      </c>
      <c r="D6" s="17">
        <v>43</v>
      </c>
      <c r="E6" s="12">
        <v>0.81130000000000002</v>
      </c>
      <c r="F6" s="17">
        <v>4</v>
      </c>
      <c r="G6" s="12">
        <v>7.5499999999999998E-2</v>
      </c>
      <c r="H6" s="17">
        <v>6</v>
      </c>
      <c r="I6" s="12">
        <v>0.1132</v>
      </c>
    </row>
    <row r="7" spans="1:9" ht="18" customHeight="1" x14ac:dyDescent="0.25">
      <c r="A7" s="275" t="s">
        <v>11</v>
      </c>
      <c r="B7" s="49" t="s">
        <v>15</v>
      </c>
      <c r="C7" s="10">
        <v>60</v>
      </c>
      <c r="D7" s="17">
        <v>42</v>
      </c>
      <c r="E7" s="12">
        <v>0.7</v>
      </c>
      <c r="F7" s="17">
        <v>5</v>
      </c>
      <c r="G7" s="12">
        <v>8.3299999999999999E-2</v>
      </c>
      <c r="H7" s="17">
        <v>13</v>
      </c>
      <c r="I7" s="12">
        <v>0.2167</v>
      </c>
    </row>
    <row r="8" spans="1:9" ht="18" customHeight="1" x14ac:dyDescent="0.25">
      <c r="A8" s="275" t="s">
        <v>11</v>
      </c>
      <c r="B8" s="49" t="s">
        <v>17</v>
      </c>
      <c r="C8" s="10">
        <v>48</v>
      </c>
      <c r="D8" s="17">
        <v>42</v>
      </c>
      <c r="E8" s="12">
        <v>0.875</v>
      </c>
      <c r="F8" s="17">
        <v>1</v>
      </c>
      <c r="G8" s="12">
        <v>2.0799999999999999E-2</v>
      </c>
      <c r="H8" s="17">
        <v>5</v>
      </c>
      <c r="I8" s="12">
        <v>0.1042</v>
      </c>
    </row>
    <row r="9" spans="1:9" ht="18" customHeight="1" thickBot="1" x14ac:dyDescent="0.3">
      <c r="A9" s="275" t="s">
        <v>11</v>
      </c>
      <c r="B9" s="49" t="s">
        <v>18</v>
      </c>
      <c r="C9" s="10">
        <v>55</v>
      </c>
      <c r="D9" s="17">
        <v>40</v>
      </c>
      <c r="E9" s="12">
        <v>0.72729999999999995</v>
      </c>
      <c r="F9" s="17">
        <v>3</v>
      </c>
      <c r="G9" s="12">
        <v>5.45E-2</v>
      </c>
      <c r="H9" s="17">
        <v>12</v>
      </c>
      <c r="I9" s="12">
        <v>0.21820000000000001</v>
      </c>
    </row>
    <row r="10" spans="1:9" ht="18" customHeight="1" thickTop="1" thickBot="1" x14ac:dyDescent="0.3">
      <c r="A10" s="280" t="s">
        <v>11</v>
      </c>
      <c r="B10" s="281" t="s">
        <v>40</v>
      </c>
      <c r="C10" s="9">
        <f>SUM(C4:C9)</f>
        <v>317</v>
      </c>
      <c r="D10" s="9">
        <f>SUM(D4:D9)</f>
        <v>229</v>
      </c>
      <c r="E10" s="211">
        <f>D10/C10</f>
        <v>0.72239747634069396</v>
      </c>
      <c r="F10" s="9">
        <f>SUM(F4:F9)</f>
        <v>21</v>
      </c>
      <c r="G10" s="211">
        <f>F10/C10</f>
        <v>6.6246056782334389E-2</v>
      </c>
      <c r="H10" s="9">
        <f>SUM(H4:H9)</f>
        <v>67</v>
      </c>
      <c r="I10" s="199">
        <f>H10/C10</f>
        <v>0.2113564668769716</v>
      </c>
    </row>
    <row r="11" spans="1:9" ht="18" customHeight="1" thickTop="1" x14ac:dyDescent="0.25">
      <c r="A11" s="275"/>
      <c r="B11" s="49"/>
      <c r="C11" s="10"/>
      <c r="D11" s="17"/>
      <c r="E11" s="12"/>
      <c r="F11" s="17"/>
      <c r="G11" s="12"/>
      <c r="H11" s="17"/>
      <c r="I11" s="12"/>
    </row>
    <row r="12" spans="1:9" ht="18" customHeight="1" x14ac:dyDescent="0.25">
      <c r="A12" s="275" t="s">
        <v>24</v>
      </c>
      <c r="B12" s="49" t="s">
        <v>12</v>
      </c>
      <c r="C12" s="10">
        <v>99</v>
      </c>
      <c r="D12" s="17">
        <v>84</v>
      </c>
      <c r="E12" s="12">
        <v>0.84850000000000003</v>
      </c>
      <c r="F12" s="16" t="s">
        <v>16</v>
      </c>
      <c r="G12" s="192" t="s">
        <v>16</v>
      </c>
      <c r="H12" s="17">
        <v>15</v>
      </c>
      <c r="I12" s="12">
        <v>0.1515</v>
      </c>
    </row>
    <row r="13" spans="1:9" ht="18" customHeight="1" x14ac:dyDescent="0.25">
      <c r="A13" s="275" t="s">
        <v>24</v>
      </c>
      <c r="B13" s="49" t="s">
        <v>13</v>
      </c>
      <c r="C13" s="10">
        <v>108</v>
      </c>
      <c r="D13" s="17">
        <v>91</v>
      </c>
      <c r="E13" s="12">
        <v>0.84260000000000002</v>
      </c>
      <c r="F13" s="16" t="s">
        <v>16</v>
      </c>
      <c r="G13" s="192" t="s">
        <v>16</v>
      </c>
      <c r="H13" s="17">
        <v>17</v>
      </c>
      <c r="I13" s="12">
        <v>0.15740000000000001</v>
      </c>
    </row>
    <row r="14" spans="1:9" ht="18" customHeight="1" x14ac:dyDescent="0.25">
      <c r="A14" s="275" t="s">
        <v>24</v>
      </c>
      <c r="B14" s="49" t="s">
        <v>14</v>
      </c>
      <c r="C14" s="10">
        <v>161</v>
      </c>
      <c r="D14" s="17">
        <v>132</v>
      </c>
      <c r="E14" s="12">
        <v>0.81989999999999996</v>
      </c>
      <c r="F14" s="16" t="s">
        <v>16</v>
      </c>
      <c r="G14" s="192" t="s">
        <v>16</v>
      </c>
      <c r="H14" s="17">
        <v>29</v>
      </c>
      <c r="I14" s="12">
        <v>0.18010000000000001</v>
      </c>
    </row>
    <row r="15" spans="1:9" ht="18" customHeight="1" x14ac:dyDescent="0.25">
      <c r="A15" s="275" t="s">
        <v>24</v>
      </c>
      <c r="B15" s="49" t="s">
        <v>15</v>
      </c>
      <c r="C15" s="10">
        <v>107</v>
      </c>
      <c r="D15" s="17">
        <v>96</v>
      </c>
      <c r="E15" s="12">
        <v>0.8972</v>
      </c>
      <c r="F15" s="16" t="s">
        <v>16</v>
      </c>
      <c r="G15" s="192" t="s">
        <v>16</v>
      </c>
      <c r="H15" s="17">
        <v>11</v>
      </c>
      <c r="I15" s="12">
        <v>0.1028</v>
      </c>
    </row>
    <row r="16" spans="1:9" ht="18" customHeight="1" x14ac:dyDescent="0.25">
      <c r="A16" s="275" t="s">
        <v>24</v>
      </c>
      <c r="B16" s="49" t="s">
        <v>17</v>
      </c>
      <c r="C16" s="10">
        <v>101</v>
      </c>
      <c r="D16" s="17">
        <v>91</v>
      </c>
      <c r="E16" s="12">
        <v>0.90100000000000002</v>
      </c>
      <c r="F16" s="16" t="s">
        <v>16</v>
      </c>
      <c r="G16" s="192" t="s">
        <v>16</v>
      </c>
      <c r="H16" s="17">
        <v>10</v>
      </c>
      <c r="I16" s="12">
        <v>9.9000000000000005E-2</v>
      </c>
    </row>
    <row r="17" spans="1:9" ht="18" customHeight="1" thickBot="1" x14ac:dyDescent="0.3">
      <c r="A17" s="275" t="s">
        <v>24</v>
      </c>
      <c r="B17" s="49" t="s">
        <v>18</v>
      </c>
      <c r="C17" s="10">
        <v>109</v>
      </c>
      <c r="D17" s="17">
        <v>95</v>
      </c>
      <c r="E17" s="12">
        <v>0.87160000000000004</v>
      </c>
      <c r="F17" s="16" t="s">
        <v>16</v>
      </c>
      <c r="G17" s="192" t="s">
        <v>16</v>
      </c>
      <c r="H17" s="17">
        <v>14</v>
      </c>
      <c r="I17" s="12">
        <v>0.12839999999999999</v>
      </c>
    </row>
    <row r="18" spans="1:9" ht="18" customHeight="1" thickTop="1" thickBot="1" x14ac:dyDescent="0.3">
      <c r="A18" s="280" t="s">
        <v>24</v>
      </c>
      <c r="B18" s="281" t="s">
        <v>40</v>
      </c>
      <c r="C18" s="9">
        <f>SUM(C12:C17)</f>
        <v>685</v>
      </c>
      <c r="D18" s="9">
        <f>SUM(D12:D17)</f>
        <v>589</v>
      </c>
      <c r="E18" s="211">
        <f>D18/C18</f>
        <v>0.85985401459854016</v>
      </c>
      <c r="F18" s="9">
        <f>SUM(F12:F17)</f>
        <v>0</v>
      </c>
      <c r="G18" s="212">
        <f>F18/C18</f>
        <v>0</v>
      </c>
      <c r="H18" s="9">
        <f>SUM(H12:H17)</f>
        <v>96</v>
      </c>
      <c r="I18" s="213">
        <f>H18/C18</f>
        <v>0.14014598540145987</v>
      </c>
    </row>
    <row r="19" spans="1:9" ht="18" customHeight="1" thickTop="1" x14ac:dyDescent="0.25">
      <c r="A19" s="275"/>
      <c r="B19" s="49"/>
      <c r="C19" s="10"/>
      <c r="D19" s="17"/>
      <c r="E19" s="12"/>
      <c r="F19" s="16"/>
      <c r="G19" s="192"/>
      <c r="H19" s="17"/>
      <c r="I19" s="12"/>
    </row>
    <row r="20" spans="1:9" ht="30" x14ac:dyDescent="0.25">
      <c r="A20" s="275" t="s">
        <v>25</v>
      </c>
      <c r="B20" s="49" t="s">
        <v>12</v>
      </c>
      <c r="C20" s="10">
        <v>284</v>
      </c>
      <c r="D20" s="17">
        <v>256</v>
      </c>
      <c r="E20" s="12">
        <v>0.90139999999999998</v>
      </c>
      <c r="F20" s="17">
        <v>2</v>
      </c>
      <c r="G20" s="12">
        <v>7.0000000000000001E-3</v>
      </c>
      <c r="H20" s="17">
        <v>26</v>
      </c>
      <c r="I20" s="12">
        <v>9.1499999999999998E-2</v>
      </c>
    </row>
    <row r="21" spans="1:9" ht="18" customHeight="1" x14ac:dyDescent="0.25">
      <c r="A21" s="275" t="s">
        <v>25</v>
      </c>
      <c r="B21" s="49" t="s">
        <v>13</v>
      </c>
      <c r="C21" s="10">
        <v>288</v>
      </c>
      <c r="D21" s="17">
        <v>256</v>
      </c>
      <c r="E21" s="12">
        <v>0.88890000000000002</v>
      </c>
      <c r="F21" s="17">
        <v>2</v>
      </c>
      <c r="G21" s="12">
        <v>6.8999999999999999E-3</v>
      </c>
      <c r="H21" s="17">
        <v>30</v>
      </c>
      <c r="I21" s="12">
        <v>0.1042</v>
      </c>
    </row>
    <row r="22" spans="1:9" ht="18" customHeight="1" x14ac:dyDescent="0.25">
      <c r="A22" s="275" t="s">
        <v>25</v>
      </c>
      <c r="B22" s="49" t="s">
        <v>14</v>
      </c>
      <c r="C22" s="10">
        <v>302</v>
      </c>
      <c r="D22" s="17">
        <v>266</v>
      </c>
      <c r="E22" s="12">
        <v>0.88080000000000003</v>
      </c>
      <c r="F22" s="17">
        <v>2</v>
      </c>
      <c r="G22" s="12">
        <v>6.6E-3</v>
      </c>
      <c r="H22" s="17">
        <v>34</v>
      </c>
      <c r="I22" s="12">
        <v>0.11260000000000001</v>
      </c>
    </row>
    <row r="23" spans="1:9" ht="18" customHeight="1" x14ac:dyDescent="0.25">
      <c r="A23" s="275" t="s">
        <v>25</v>
      </c>
      <c r="B23" s="49" t="s">
        <v>15</v>
      </c>
      <c r="C23" s="10">
        <v>274</v>
      </c>
      <c r="D23" s="17">
        <v>254</v>
      </c>
      <c r="E23" s="12">
        <v>0.92700000000000005</v>
      </c>
      <c r="F23" s="17">
        <v>1</v>
      </c>
      <c r="G23" s="12">
        <v>3.5999999999999999E-3</v>
      </c>
      <c r="H23" s="17">
        <v>19</v>
      </c>
      <c r="I23" s="12">
        <v>6.93E-2</v>
      </c>
    </row>
    <row r="24" spans="1:9" ht="18" customHeight="1" x14ac:dyDescent="0.25">
      <c r="A24" s="275" t="s">
        <v>25</v>
      </c>
      <c r="B24" s="49" t="s">
        <v>17</v>
      </c>
      <c r="C24" s="10">
        <v>307</v>
      </c>
      <c r="D24" s="17">
        <v>271</v>
      </c>
      <c r="E24" s="12">
        <v>0.88270000000000004</v>
      </c>
      <c r="F24" s="17">
        <v>2</v>
      </c>
      <c r="G24" s="12">
        <v>6.4999999999999997E-3</v>
      </c>
      <c r="H24" s="17">
        <v>34</v>
      </c>
      <c r="I24" s="12">
        <v>0.11070000000000001</v>
      </c>
    </row>
    <row r="25" spans="1:9" ht="18" customHeight="1" thickBot="1" x14ac:dyDescent="0.3">
      <c r="A25" s="275" t="s">
        <v>25</v>
      </c>
      <c r="B25" s="49" t="s">
        <v>18</v>
      </c>
      <c r="C25" s="10">
        <v>320</v>
      </c>
      <c r="D25" s="17">
        <v>280</v>
      </c>
      <c r="E25" s="12">
        <v>0.875</v>
      </c>
      <c r="F25" s="17">
        <v>1</v>
      </c>
      <c r="G25" s="12">
        <v>3.0999999999999999E-3</v>
      </c>
      <c r="H25" s="17">
        <v>39</v>
      </c>
      <c r="I25" s="12">
        <v>0.12189999999999999</v>
      </c>
    </row>
    <row r="26" spans="1:9" ht="31.5" thickTop="1" thickBot="1" x14ac:dyDescent="0.3">
      <c r="A26" s="280" t="s">
        <v>25</v>
      </c>
      <c r="B26" s="282" t="s">
        <v>40</v>
      </c>
      <c r="C26" s="294">
        <f>SUM(C20:C25)</f>
        <v>1775</v>
      </c>
      <c r="D26" s="294">
        <f>SUM(D20:D25)</f>
        <v>1583</v>
      </c>
      <c r="E26" s="283">
        <f>D26/C26</f>
        <v>0.89183098591549292</v>
      </c>
      <c r="F26" s="282">
        <f>SUM(F20:F25)</f>
        <v>10</v>
      </c>
      <c r="G26" s="283">
        <f>F26/C26</f>
        <v>5.6338028169014088E-3</v>
      </c>
      <c r="H26" s="282">
        <f>SUM(H20:H25)</f>
        <v>182</v>
      </c>
      <c r="I26" s="284">
        <f>H26/C26</f>
        <v>0.10253521126760563</v>
      </c>
    </row>
    <row r="27" spans="1:9" ht="15.75" thickTop="1" x14ac:dyDescent="0.25"/>
  </sheetData>
  <autoFilter ref="A3:C26" xr:uid="{00000000-0001-0000-0100-000000000000}"/>
  <mergeCells count="4">
    <mergeCell ref="D1:I1"/>
    <mergeCell ref="D2:E2"/>
    <mergeCell ref="F2:G2"/>
    <mergeCell ref="H2:I2"/>
  </mergeCells>
  <pageMargins left="1.25" right="0.75" top="1" bottom="1.5" header="0.5" footer="0.5"/>
  <pageSetup orientation="landscape" horizontalDpi="300" verticalDpi="300" r:id="rId1"/>
  <headerFooter>
    <oddHeader>&amp;CUniversity of Idaho
Six-year Graduation Rate by Level&amp;RInstitutional Research</oddHeader>
    <oddFooter>&amp;L&amp;A
&amp;F&amp;C&amp;P/&amp;N&amp;R&amp;D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0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8.7109375" style="1" bestFit="1" customWidth="1"/>
    <col min="2" max="2" width="21" style="1" bestFit="1" customWidth="1"/>
    <col min="3" max="4" width="9.42578125" style="1" customWidth="1"/>
    <col min="5" max="5" width="9" style="1" customWidth="1"/>
    <col min="6" max="6" width="9" style="198" customWidth="1"/>
    <col min="7" max="7" width="9" style="1" customWidth="1"/>
    <col min="8" max="8" width="9" style="198" customWidth="1"/>
    <col min="9" max="9" width="9" style="1" customWidth="1"/>
    <col min="10" max="10" width="9" style="198" customWidth="1"/>
    <col min="11" max="16384" width="9.140625" style="1"/>
  </cols>
  <sheetData>
    <row r="1" spans="1:10" ht="18" customHeight="1" x14ac:dyDescent="0.25">
      <c r="A1" s="35" t="s">
        <v>0</v>
      </c>
      <c r="B1" s="36"/>
      <c r="C1" s="37"/>
      <c r="D1" s="189"/>
      <c r="E1" s="312" t="s">
        <v>2</v>
      </c>
      <c r="F1" s="313"/>
      <c r="G1" s="313"/>
      <c r="H1" s="313"/>
      <c r="I1" s="313"/>
      <c r="J1" s="314"/>
    </row>
    <row r="2" spans="1:10" ht="18" customHeight="1" x14ac:dyDescent="0.25">
      <c r="A2" s="38"/>
      <c r="B2" s="39"/>
      <c r="C2" s="40"/>
      <c r="D2" s="190"/>
      <c r="E2" s="312" t="s">
        <v>3</v>
      </c>
      <c r="F2" s="314"/>
      <c r="G2" s="312" t="s">
        <v>4</v>
      </c>
      <c r="H2" s="314"/>
      <c r="I2" s="312" t="s">
        <v>5</v>
      </c>
      <c r="J2" s="314"/>
    </row>
    <row r="3" spans="1:10" ht="27.95" customHeight="1" x14ac:dyDescent="0.25">
      <c r="A3" s="285" t="s">
        <v>153</v>
      </c>
      <c r="B3" s="285" t="s">
        <v>9</v>
      </c>
      <c r="C3" s="285" t="s">
        <v>10</v>
      </c>
      <c r="D3" s="191" t="s">
        <v>1</v>
      </c>
      <c r="E3" s="41" t="s">
        <v>6</v>
      </c>
      <c r="F3" s="214" t="s">
        <v>7</v>
      </c>
      <c r="G3" s="41" t="s">
        <v>6</v>
      </c>
      <c r="H3" s="214" t="s">
        <v>7</v>
      </c>
      <c r="I3" s="41" t="s">
        <v>6</v>
      </c>
      <c r="J3" s="214" t="s">
        <v>7</v>
      </c>
    </row>
    <row r="4" spans="1:10" x14ac:dyDescent="0.25">
      <c r="A4" s="273" t="s">
        <v>27</v>
      </c>
      <c r="B4" s="274" t="s">
        <v>11</v>
      </c>
      <c r="C4" s="274" t="s">
        <v>12</v>
      </c>
      <c r="D4" s="14">
        <v>2</v>
      </c>
      <c r="E4" s="15" t="s">
        <v>16</v>
      </c>
      <c r="F4" s="196" t="s">
        <v>16</v>
      </c>
      <c r="G4" s="19">
        <v>1</v>
      </c>
      <c r="H4" s="28">
        <v>0.5</v>
      </c>
      <c r="I4" s="19">
        <v>1</v>
      </c>
      <c r="J4" s="28">
        <v>0.5</v>
      </c>
    </row>
    <row r="5" spans="1:10" ht="18" customHeight="1" x14ac:dyDescent="0.25">
      <c r="A5" s="275" t="s">
        <v>27</v>
      </c>
      <c r="B5" s="49" t="s">
        <v>11</v>
      </c>
      <c r="C5" s="49" t="s">
        <v>13</v>
      </c>
      <c r="D5" s="10">
        <v>5</v>
      </c>
      <c r="E5" s="16" t="s">
        <v>16</v>
      </c>
      <c r="F5" s="192" t="s">
        <v>16</v>
      </c>
      <c r="G5" s="17">
        <v>5</v>
      </c>
      <c r="H5" s="12">
        <v>1</v>
      </c>
      <c r="I5" s="16" t="s">
        <v>16</v>
      </c>
      <c r="J5" s="192" t="s">
        <v>16</v>
      </c>
    </row>
    <row r="6" spans="1:10" ht="18" customHeight="1" x14ac:dyDescent="0.25">
      <c r="A6" s="275" t="s">
        <v>27</v>
      </c>
      <c r="B6" s="49" t="s">
        <v>11</v>
      </c>
      <c r="C6" s="49" t="s">
        <v>14</v>
      </c>
      <c r="D6" s="10">
        <v>4</v>
      </c>
      <c r="E6" s="16" t="s">
        <v>16</v>
      </c>
      <c r="F6" s="192" t="s">
        <v>16</v>
      </c>
      <c r="G6" s="17">
        <v>4</v>
      </c>
      <c r="H6" s="12">
        <v>1</v>
      </c>
      <c r="I6" s="16" t="s">
        <v>16</v>
      </c>
      <c r="J6" s="192" t="s">
        <v>16</v>
      </c>
    </row>
    <row r="7" spans="1:10" ht="18" customHeight="1" x14ac:dyDescent="0.25">
      <c r="A7" s="275" t="s">
        <v>27</v>
      </c>
      <c r="B7" s="49" t="s">
        <v>11</v>
      </c>
      <c r="C7" s="49" t="s">
        <v>15</v>
      </c>
      <c r="D7" s="10">
        <v>7</v>
      </c>
      <c r="E7" s="16" t="s">
        <v>16</v>
      </c>
      <c r="F7" s="192" t="s">
        <v>16</v>
      </c>
      <c r="G7" s="17">
        <v>6</v>
      </c>
      <c r="H7" s="12">
        <v>0.85709999999999997</v>
      </c>
      <c r="I7" s="17">
        <v>1</v>
      </c>
      <c r="J7" s="12">
        <v>0.1429</v>
      </c>
    </row>
    <row r="8" spans="1:10" ht="18" customHeight="1" x14ac:dyDescent="0.25">
      <c r="A8" s="275" t="s">
        <v>27</v>
      </c>
      <c r="B8" s="49" t="s">
        <v>11</v>
      </c>
      <c r="C8" s="49" t="s">
        <v>17</v>
      </c>
      <c r="D8" s="10">
        <v>7</v>
      </c>
      <c r="E8" s="16" t="s">
        <v>16</v>
      </c>
      <c r="F8" s="192" t="s">
        <v>16</v>
      </c>
      <c r="G8" s="17">
        <v>7</v>
      </c>
      <c r="H8" s="12">
        <v>1</v>
      </c>
      <c r="I8" s="16" t="s">
        <v>16</v>
      </c>
      <c r="J8" s="192" t="s">
        <v>16</v>
      </c>
    </row>
    <row r="9" spans="1:10" ht="18" customHeight="1" x14ac:dyDescent="0.25">
      <c r="A9" s="275" t="s">
        <v>27</v>
      </c>
      <c r="B9" s="49" t="s">
        <v>11</v>
      </c>
      <c r="C9" s="49" t="s">
        <v>18</v>
      </c>
      <c r="D9" s="10">
        <v>8</v>
      </c>
      <c r="E9" s="16" t="s">
        <v>16</v>
      </c>
      <c r="F9" s="192" t="s">
        <v>16</v>
      </c>
      <c r="G9" s="17">
        <v>8</v>
      </c>
      <c r="H9" s="12">
        <v>1</v>
      </c>
      <c r="I9" s="16" t="s">
        <v>16</v>
      </c>
      <c r="J9" s="192" t="s">
        <v>16</v>
      </c>
    </row>
    <row r="10" spans="1:10" ht="18" customHeight="1" x14ac:dyDescent="0.25">
      <c r="A10" s="275" t="s">
        <v>27</v>
      </c>
      <c r="B10" s="49" t="s">
        <v>11</v>
      </c>
      <c r="C10" s="49" t="s">
        <v>19</v>
      </c>
      <c r="D10" s="10">
        <v>6</v>
      </c>
      <c r="E10" s="16" t="s">
        <v>16</v>
      </c>
      <c r="F10" s="192" t="s">
        <v>16</v>
      </c>
      <c r="G10" s="17">
        <v>6</v>
      </c>
      <c r="H10" s="12">
        <v>1</v>
      </c>
      <c r="I10" s="16" t="s">
        <v>16</v>
      </c>
      <c r="J10" s="192" t="s">
        <v>16</v>
      </c>
    </row>
    <row r="11" spans="1:10" ht="18" customHeight="1" x14ac:dyDescent="0.25">
      <c r="A11" s="275" t="s">
        <v>27</v>
      </c>
      <c r="B11" s="49" t="s">
        <v>11</v>
      </c>
      <c r="C11" s="49" t="s">
        <v>20</v>
      </c>
      <c r="D11" s="10">
        <v>7</v>
      </c>
      <c r="E11" s="16" t="s">
        <v>16</v>
      </c>
      <c r="F11" s="192" t="s">
        <v>16</v>
      </c>
      <c r="G11" s="17">
        <v>5</v>
      </c>
      <c r="H11" s="12">
        <v>0.71430000000000005</v>
      </c>
      <c r="I11" s="17">
        <v>2</v>
      </c>
      <c r="J11" s="12">
        <v>0.28570000000000001</v>
      </c>
    </row>
    <row r="12" spans="1:10" ht="18" customHeight="1" x14ac:dyDescent="0.25">
      <c r="A12" s="275" t="s">
        <v>27</v>
      </c>
      <c r="B12" s="49" t="s">
        <v>11</v>
      </c>
      <c r="C12" s="49" t="s">
        <v>21</v>
      </c>
      <c r="D12" s="10">
        <v>7</v>
      </c>
      <c r="E12" s="16" t="s">
        <v>16</v>
      </c>
      <c r="F12" s="192" t="s">
        <v>16</v>
      </c>
      <c r="G12" s="17">
        <v>6</v>
      </c>
      <c r="H12" s="12">
        <v>85.71</v>
      </c>
      <c r="I12" s="17">
        <v>1</v>
      </c>
      <c r="J12" s="12">
        <v>0.1429</v>
      </c>
    </row>
    <row r="13" spans="1:10" ht="18" customHeight="1" x14ac:dyDescent="0.25">
      <c r="A13" s="275" t="s">
        <v>27</v>
      </c>
      <c r="B13" s="49" t="s">
        <v>11</v>
      </c>
      <c r="C13" s="49" t="s">
        <v>22</v>
      </c>
      <c r="D13" s="10">
        <v>16</v>
      </c>
      <c r="E13" s="16" t="s">
        <v>16</v>
      </c>
      <c r="F13" s="192" t="s">
        <v>16</v>
      </c>
      <c r="G13" s="17">
        <v>12</v>
      </c>
      <c r="H13" s="12">
        <v>0.75</v>
      </c>
      <c r="I13" s="17">
        <v>4</v>
      </c>
      <c r="J13" s="12">
        <v>0.25</v>
      </c>
    </row>
    <row r="14" spans="1:10" ht="18" customHeight="1" x14ac:dyDescent="0.25">
      <c r="A14" s="275" t="s">
        <v>27</v>
      </c>
      <c r="B14" s="49" t="s">
        <v>11</v>
      </c>
      <c r="C14" s="49" t="s">
        <v>23</v>
      </c>
      <c r="D14" s="10">
        <v>11</v>
      </c>
      <c r="E14" s="16" t="s">
        <v>16</v>
      </c>
      <c r="F14" s="192" t="s">
        <v>16</v>
      </c>
      <c r="G14" s="17">
        <v>8</v>
      </c>
      <c r="H14" s="12">
        <v>0.72729999999999995</v>
      </c>
      <c r="I14" s="17">
        <v>3</v>
      </c>
      <c r="J14" s="12">
        <v>0.2727</v>
      </c>
    </row>
    <row r="15" spans="1:10" x14ac:dyDescent="0.25">
      <c r="A15" s="275" t="s">
        <v>27</v>
      </c>
      <c r="B15" s="49" t="s">
        <v>25</v>
      </c>
      <c r="C15" s="49" t="s">
        <v>12</v>
      </c>
      <c r="D15" s="10">
        <v>16</v>
      </c>
      <c r="E15" s="16" t="s">
        <v>16</v>
      </c>
      <c r="F15" s="192" t="s">
        <v>16</v>
      </c>
      <c r="G15" s="17">
        <v>15</v>
      </c>
      <c r="H15" s="12">
        <v>0.9375</v>
      </c>
      <c r="I15" s="17">
        <v>1</v>
      </c>
      <c r="J15" s="12">
        <v>6.25E-2</v>
      </c>
    </row>
    <row r="16" spans="1:10" ht="18" customHeight="1" x14ac:dyDescent="0.25">
      <c r="A16" s="275" t="s">
        <v>27</v>
      </c>
      <c r="B16" s="49" t="s">
        <v>25</v>
      </c>
      <c r="C16" s="49" t="s">
        <v>13</v>
      </c>
      <c r="D16" s="10">
        <v>21</v>
      </c>
      <c r="E16" s="16" t="s">
        <v>16</v>
      </c>
      <c r="F16" s="192" t="s">
        <v>16</v>
      </c>
      <c r="G16" s="17">
        <v>18</v>
      </c>
      <c r="H16" s="12">
        <v>0.85709999999999997</v>
      </c>
      <c r="I16" s="17">
        <v>3</v>
      </c>
      <c r="J16" s="12">
        <v>0.1429</v>
      </c>
    </row>
    <row r="17" spans="1:10" ht="18" customHeight="1" x14ac:dyDescent="0.25">
      <c r="A17" s="275" t="s">
        <v>27</v>
      </c>
      <c r="B17" s="49" t="s">
        <v>25</v>
      </c>
      <c r="C17" s="49" t="s">
        <v>14</v>
      </c>
      <c r="D17" s="10">
        <v>26</v>
      </c>
      <c r="E17" s="16" t="s">
        <v>16</v>
      </c>
      <c r="F17" s="192" t="s">
        <v>16</v>
      </c>
      <c r="G17" s="17">
        <v>22</v>
      </c>
      <c r="H17" s="12">
        <v>0.84619999999999995</v>
      </c>
      <c r="I17" s="17">
        <v>4</v>
      </c>
      <c r="J17" s="12">
        <v>0.15379999999999999</v>
      </c>
    </row>
    <row r="18" spans="1:10" ht="18" customHeight="1" x14ac:dyDescent="0.25">
      <c r="A18" s="275" t="s">
        <v>27</v>
      </c>
      <c r="B18" s="49" t="s">
        <v>25</v>
      </c>
      <c r="C18" s="49" t="s">
        <v>15</v>
      </c>
      <c r="D18" s="10">
        <v>24</v>
      </c>
      <c r="E18" s="16" t="s">
        <v>16</v>
      </c>
      <c r="F18" s="192" t="s">
        <v>16</v>
      </c>
      <c r="G18" s="17">
        <v>22</v>
      </c>
      <c r="H18" s="12">
        <v>0.91669999999999996</v>
      </c>
      <c r="I18" s="17">
        <v>2</v>
      </c>
      <c r="J18" s="12">
        <v>8.3299999999999999E-2</v>
      </c>
    </row>
    <row r="19" spans="1:10" ht="18" customHeight="1" x14ac:dyDescent="0.25">
      <c r="A19" s="275" t="s">
        <v>27</v>
      </c>
      <c r="B19" s="49" t="s">
        <v>25</v>
      </c>
      <c r="C19" s="49" t="s">
        <v>17</v>
      </c>
      <c r="D19" s="10">
        <v>31</v>
      </c>
      <c r="E19" s="17">
        <v>1</v>
      </c>
      <c r="F19" s="12">
        <v>3.2300000000000002E-2</v>
      </c>
      <c r="G19" s="17">
        <v>30</v>
      </c>
      <c r="H19" s="12">
        <v>0.9677</v>
      </c>
      <c r="I19" s="16" t="s">
        <v>16</v>
      </c>
      <c r="J19" s="192" t="s">
        <v>16</v>
      </c>
    </row>
    <row r="20" spans="1:10" ht="18" customHeight="1" x14ac:dyDescent="0.25">
      <c r="A20" s="275" t="s">
        <v>27</v>
      </c>
      <c r="B20" s="49" t="s">
        <v>25</v>
      </c>
      <c r="C20" s="49" t="s">
        <v>18</v>
      </c>
      <c r="D20" s="10">
        <v>37</v>
      </c>
      <c r="E20" s="17">
        <v>2</v>
      </c>
      <c r="F20" s="12">
        <v>5.4100000000000002E-2</v>
      </c>
      <c r="G20" s="17">
        <v>34</v>
      </c>
      <c r="H20" s="12">
        <v>0.91890000000000005</v>
      </c>
      <c r="I20" s="17">
        <v>1</v>
      </c>
      <c r="J20" s="12">
        <v>2.7E-2</v>
      </c>
    </row>
    <row r="21" spans="1:10" ht="18" customHeight="1" x14ac:dyDescent="0.25">
      <c r="A21" s="275" t="s">
        <v>27</v>
      </c>
      <c r="B21" s="49" t="s">
        <v>25</v>
      </c>
      <c r="C21" s="49" t="s">
        <v>19</v>
      </c>
      <c r="D21" s="10">
        <v>34</v>
      </c>
      <c r="E21" s="17">
        <v>1</v>
      </c>
      <c r="F21" s="12">
        <v>2.9399999999999999E-2</v>
      </c>
      <c r="G21" s="17">
        <v>32</v>
      </c>
      <c r="H21" s="12">
        <v>0.94120000000000004</v>
      </c>
      <c r="I21" s="17">
        <v>1</v>
      </c>
      <c r="J21" s="12">
        <v>2.9399999999999999E-2</v>
      </c>
    </row>
    <row r="22" spans="1:10" ht="18" customHeight="1" x14ac:dyDescent="0.25">
      <c r="A22" s="275" t="s">
        <v>27</v>
      </c>
      <c r="B22" s="49" t="s">
        <v>25</v>
      </c>
      <c r="C22" s="49" t="s">
        <v>20</v>
      </c>
      <c r="D22" s="10">
        <v>23</v>
      </c>
      <c r="E22" s="16" t="s">
        <v>16</v>
      </c>
      <c r="F22" s="192" t="s">
        <v>16</v>
      </c>
      <c r="G22" s="17">
        <v>21</v>
      </c>
      <c r="H22" s="12">
        <v>0.91300000000000003</v>
      </c>
      <c r="I22" s="17">
        <v>2</v>
      </c>
      <c r="J22" s="12">
        <v>8.6999999999999994E-2</v>
      </c>
    </row>
    <row r="23" spans="1:10" ht="18" customHeight="1" x14ac:dyDescent="0.25">
      <c r="A23" s="275" t="s">
        <v>27</v>
      </c>
      <c r="B23" s="49" t="s">
        <v>25</v>
      </c>
      <c r="C23" s="49" t="s">
        <v>21</v>
      </c>
      <c r="D23" s="10">
        <v>26</v>
      </c>
      <c r="E23" s="16" t="s">
        <v>16</v>
      </c>
      <c r="F23" s="192" t="s">
        <v>16</v>
      </c>
      <c r="G23" s="17">
        <v>24</v>
      </c>
      <c r="H23" s="12">
        <v>0.92310000000000003</v>
      </c>
      <c r="I23" s="17">
        <v>2</v>
      </c>
      <c r="J23" s="12">
        <v>7.6899999999999996E-2</v>
      </c>
    </row>
    <row r="24" spans="1:10" ht="18" customHeight="1" x14ac:dyDescent="0.25">
      <c r="A24" s="275" t="s">
        <v>27</v>
      </c>
      <c r="B24" s="49" t="s">
        <v>25</v>
      </c>
      <c r="C24" s="49" t="s">
        <v>22</v>
      </c>
      <c r="D24" s="10">
        <v>34</v>
      </c>
      <c r="E24" s="17">
        <v>2</v>
      </c>
      <c r="F24" s="12">
        <v>5.8799999999999998E-2</v>
      </c>
      <c r="G24" s="17">
        <v>31</v>
      </c>
      <c r="H24" s="12">
        <v>0.91180000000000005</v>
      </c>
      <c r="I24" s="17">
        <v>1</v>
      </c>
      <c r="J24" s="12">
        <v>2.9399999999999999E-2</v>
      </c>
    </row>
    <row r="25" spans="1:10" ht="18" customHeight="1" x14ac:dyDescent="0.25">
      <c r="A25" s="286" t="s">
        <v>27</v>
      </c>
      <c r="B25" s="287" t="s">
        <v>25</v>
      </c>
      <c r="C25" s="287" t="s">
        <v>23</v>
      </c>
      <c r="D25" s="26">
        <v>39</v>
      </c>
      <c r="E25" s="27" t="s">
        <v>16</v>
      </c>
      <c r="F25" s="215" t="s">
        <v>16</v>
      </c>
      <c r="G25" s="29">
        <v>34</v>
      </c>
      <c r="H25" s="34">
        <v>0.87180000000000002</v>
      </c>
      <c r="I25" s="29">
        <v>5</v>
      </c>
      <c r="J25" s="34">
        <v>0.12820000000000001</v>
      </c>
    </row>
    <row r="26" spans="1:10" ht="18" customHeight="1" x14ac:dyDescent="0.25">
      <c r="A26" s="288" t="s">
        <v>27</v>
      </c>
      <c r="B26" s="289" t="s">
        <v>40</v>
      </c>
      <c r="C26" s="289"/>
      <c r="D26" s="32">
        <f>SUM(D4:D25)</f>
        <v>391</v>
      </c>
      <c r="E26" s="33">
        <f>SUM(E4:E25)</f>
        <v>6</v>
      </c>
      <c r="F26" s="216">
        <f>E26/D26</f>
        <v>1.5345268542199489E-2</v>
      </c>
      <c r="G26" s="33">
        <f>SUM(G4:G25)</f>
        <v>351</v>
      </c>
      <c r="H26" s="218">
        <f>G26/D26</f>
        <v>0.89769820971867009</v>
      </c>
      <c r="I26" s="33">
        <f>SUM(I4:I25)</f>
        <v>34</v>
      </c>
      <c r="J26" s="218">
        <f>I26/D26</f>
        <v>8.6956521739130432E-2</v>
      </c>
    </row>
    <row r="27" spans="1:10" ht="18" customHeight="1" x14ac:dyDescent="0.25">
      <c r="A27" s="290"/>
      <c r="B27" s="290"/>
      <c r="C27" s="290"/>
      <c r="D27" s="30"/>
      <c r="E27" s="31"/>
      <c r="F27" s="217"/>
      <c r="G27" s="30"/>
      <c r="H27" s="219"/>
      <c r="I27" s="30"/>
      <c r="J27" s="219"/>
    </row>
    <row r="28" spans="1:10" x14ac:dyDescent="0.25">
      <c r="A28" s="273" t="s">
        <v>28</v>
      </c>
      <c r="B28" s="274" t="s">
        <v>25</v>
      </c>
      <c r="C28" s="274" t="s">
        <v>12</v>
      </c>
      <c r="D28" s="14">
        <v>36</v>
      </c>
      <c r="E28" s="19">
        <v>1</v>
      </c>
      <c r="F28" s="28">
        <v>2.7799999999999998E-2</v>
      </c>
      <c r="G28" s="19">
        <v>34</v>
      </c>
      <c r="H28" s="28">
        <v>94.44</v>
      </c>
      <c r="I28" s="19">
        <v>1</v>
      </c>
      <c r="J28" s="28">
        <v>2.78</v>
      </c>
    </row>
    <row r="29" spans="1:10" ht="18" customHeight="1" x14ac:dyDescent="0.25">
      <c r="A29" s="275" t="s">
        <v>28</v>
      </c>
      <c r="B29" s="49" t="s">
        <v>25</v>
      </c>
      <c r="C29" s="49" t="s">
        <v>13</v>
      </c>
      <c r="D29" s="10">
        <v>46</v>
      </c>
      <c r="E29" s="17">
        <v>3</v>
      </c>
      <c r="F29" s="12">
        <v>6.5199999999999994E-2</v>
      </c>
      <c r="G29" s="17">
        <v>42</v>
      </c>
      <c r="H29" s="12">
        <v>91.3</v>
      </c>
      <c r="I29" s="17">
        <v>1</v>
      </c>
      <c r="J29" s="12">
        <v>2.17</v>
      </c>
    </row>
    <row r="30" spans="1:10" ht="18" customHeight="1" x14ac:dyDescent="0.25">
      <c r="A30" s="275" t="s">
        <v>28</v>
      </c>
      <c r="B30" s="49" t="s">
        <v>25</v>
      </c>
      <c r="C30" s="49" t="s">
        <v>14</v>
      </c>
      <c r="D30" s="10">
        <v>41</v>
      </c>
      <c r="E30" s="17">
        <v>9</v>
      </c>
      <c r="F30" s="12">
        <v>0.2195</v>
      </c>
      <c r="G30" s="17">
        <v>30</v>
      </c>
      <c r="H30" s="12">
        <v>73.17</v>
      </c>
      <c r="I30" s="17">
        <v>2</v>
      </c>
      <c r="J30" s="12">
        <v>4.88</v>
      </c>
    </row>
    <row r="31" spans="1:10" ht="18" customHeight="1" x14ac:dyDescent="0.25">
      <c r="A31" s="275" t="s">
        <v>28</v>
      </c>
      <c r="B31" s="49" t="s">
        <v>25</v>
      </c>
      <c r="C31" s="49" t="s">
        <v>15</v>
      </c>
      <c r="D31" s="10">
        <v>32</v>
      </c>
      <c r="E31" s="17">
        <v>6</v>
      </c>
      <c r="F31" s="12">
        <v>0.1875</v>
      </c>
      <c r="G31" s="17">
        <v>23</v>
      </c>
      <c r="H31" s="12">
        <v>71.88</v>
      </c>
      <c r="I31" s="17">
        <v>3</v>
      </c>
      <c r="J31" s="12">
        <v>9.3800000000000008</v>
      </c>
    </row>
    <row r="32" spans="1:10" ht="18" customHeight="1" x14ac:dyDescent="0.25">
      <c r="A32" s="275" t="s">
        <v>28</v>
      </c>
      <c r="B32" s="49" t="s">
        <v>25</v>
      </c>
      <c r="C32" s="49" t="s">
        <v>17</v>
      </c>
      <c r="D32" s="10">
        <v>32</v>
      </c>
      <c r="E32" s="17">
        <v>11</v>
      </c>
      <c r="F32" s="12">
        <v>0.34379999999999999</v>
      </c>
      <c r="G32" s="17">
        <v>21</v>
      </c>
      <c r="H32" s="12">
        <v>65.63</v>
      </c>
      <c r="I32" s="16" t="s">
        <v>16</v>
      </c>
      <c r="J32" s="192" t="s">
        <v>16</v>
      </c>
    </row>
    <row r="33" spans="1:10" ht="18" customHeight="1" x14ac:dyDescent="0.25">
      <c r="A33" s="275" t="s">
        <v>28</v>
      </c>
      <c r="B33" s="49" t="s">
        <v>25</v>
      </c>
      <c r="C33" s="49" t="s">
        <v>18</v>
      </c>
      <c r="D33" s="10">
        <v>38</v>
      </c>
      <c r="E33" s="17">
        <v>8</v>
      </c>
      <c r="F33" s="12">
        <v>0.21049999999999999</v>
      </c>
      <c r="G33" s="17">
        <v>27</v>
      </c>
      <c r="H33" s="12">
        <v>71.05</v>
      </c>
      <c r="I33" s="17">
        <v>3</v>
      </c>
      <c r="J33" s="12">
        <v>7.89</v>
      </c>
    </row>
    <row r="34" spans="1:10" ht="18" customHeight="1" x14ac:dyDescent="0.25">
      <c r="A34" s="275" t="s">
        <v>28</v>
      </c>
      <c r="B34" s="49" t="s">
        <v>25</v>
      </c>
      <c r="C34" s="49" t="s">
        <v>19</v>
      </c>
      <c r="D34" s="10">
        <v>27</v>
      </c>
      <c r="E34" s="17">
        <v>2</v>
      </c>
      <c r="F34" s="12">
        <v>7.4099999999999999E-2</v>
      </c>
      <c r="G34" s="17">
        <v>22</v>
      </c>
      <c r="H34" s="12">
        <v>81.48</v>
      </c>
      <c r="I34" s="17">
        <v>3</v>
      </c>
      <c r="J34" s="12">
        <v>11.11</v>
      </c>
    </row>
    <row r="35" spans="1:10" ht="18" customHeight="1" x14ac:dyDescent="0.25">
      <c r="A35" s="275" t="s">
        <v>28</v>
      </c>
      <c r="B35" s="49" t="s">
        <v>25</v>
      </c>
      <c r="C35" s="49" t="s">
        <v>20</v>
      </c>
      <c r="D35" s="10">
        <v>33</v>
      </c>
      <c r="E35" s="17">
        <v>4</v>
      </c>
      <c r="F35" s="12">
        <v>0.1212</v>
      </c>
      <c r="G35" s="17">
        <v>28</v>
      </c>
      <c r="H35" s="12">
        <v>84.85</v>
      </c>
      <c r="I35" s="17">
        <v>1</v>
      </c>
      <c r="J35" s="12">
        <v>3.03</v>
      </c>
    </row>
    <row r="36" spans="1:10" ht="18" customHeight="1" x14ac:dyDescent="0.25">
      <c r="A36" s="275" t="s">
        <v>28</v>
      </c>
      <c r="B36" s="49" t="s">
        <v>25</v>
      </c>
      <c r="C36" s="49" t="s">
        <v>21</v>
      </c>
      <c r="D36" s="10">
        <v>39</v>
      </c>
      <c r="E36" s="17">
        <v>6</v>
      </c>
      <c r="F36" s="12">
        <v>0.15379999999999999</v>
      </c>
      <c r="G36" s="17">
        <v>33</v>
      </c>
      <c r="H36" s="12">
        <v>84.62</v>
      </c>
      <c r="I36" s="16" t="s">
        <v>16</v>
      </c>
      <c r="J36" s="192" t="s">
        <v>16</v>
      </c>
    </row>
    <row r="37" spans="1:10" ht="18" customHeight="1" x14ac:dyDescent="0.25">
      <c r="A37" s="275" t="s">
        <v>28</v>
      </c>
      <c r="B37" s="49" t="s">
        <v>25</v>
      </c>
      <c r="C37" s="49" t="s">
        <v>22</v>
      </c>
      <c r="D37" s="10">
        <v>51</v>
      </c>
      <c r="E37" s="17">
        <v>3</v>
      </c>
      <c r="F37" s="12">
        <v>5.8799999999999998E-2</v>
      </c>
      <c r="G37" s="17">
        <v>42</v>
      </c>
      <c r="H37" s="12">
        <v>82.35</v>
      </c>
      <c r="I37" s="17">
        <v>6</v>
      </c>
      <c r="J37" s="12">
        <v>11.76</v>
      </c>
    </row>
    <row r="38" spans="1:10" ht="18" customHeight="1" x14ac:dyDescent="0.25">
      <c r="A38" s="275" t="s">
        <v>28</v>
      </c>
      <c r="B38" s="49" t="s">
        <v>25</v>
      </c>
      <c r="C38" s="49" t="s">
        <v>23</v>
      </c>
      <c r="D38" s="10">
        <v>47</v>
      </c>
      <c r="E38" s="29">
        <v>3</v>
      </c>
      <c r="F38" s="34">
        <v>6.3799999999999996E-2</v>
      </c>
      <c r="G38" s="29">
        <v>38</v>
      </c>
      <c r="H38" s="34">
        <v>80.849999999999994</v>
      </c>
      <c r="I38" s="29">
        <v>6</v>
      </c>
      <c r="J38" s="34">
        <v>12.77</v>
      </c>
    </row>
    <row r="39" spans="1:10" ht="18" customHeight="1" x14ac:dyDescent="0.25">
      <c r="A39" s="288" t="s">
        <v>28</v>
      </c>
      <c r="B39" s="289" t="s">
        <v>40</v>
      </c>
      <c r="C39" s="289"/>
      <c r="D39" s="32">
        <f>SUM(D28:D38)</f>
        <v>422</v>
      </c>
      <c r="E39" s="33">
        <f>SUM(E28:E38)</f>
        <v>56</v>
      </c>
      <c r="F39" s="218">
        <f>E39/D39</f>
        <v>0.13270142180094788</v>
      </c>
      <c r="G39" s="33">
        <f>SUM(G28:G38)</f>
        <v>340</v>
      </c>
      <c r="H39" s="218">
        <f>G39/D39</f>
        <v>0.80568720379146919</v>
      </c>
      <c r="I39" s="33">
        <f>SUM(I28:I38)</f>
        <v>26</v>
      </c>
      <c r="J39" s="218">
        <f>I39/D39</f>
        <v>6.1611374407582936E-2</v>
      </c>
    </row>
    <row r="40" spans="1:10" ht="18" customHeight="1" x14ac:dyDescent="0.25">
      <c r="A40" s="290"/>
      <c r="B40" s="290"/>
      <c r="C40" s="290"/>
      <c r="D40" s="30"/>
      <c r="E40" s="30"/>
      <c r="F40" s="219"/>
      <c r="G40" s="30"/>
      <c r="H40" s="219"/>
      <c r="I40" s="30"/>
      <c r="J40" s="219"/>
    </row>
    <row r="41" spans="1:10" ht="36" customHeight="1" x14ac:dyDescent="0.25">
      <c r="A41" s="273" t="s">
        <v>29</v>
      </c>
      <c r="B41" s="274" t="s">
        <v>25</v>
      </c>
      <c r="C41" s="274" t="s">
        <v>12</v>
      </c>
      <c r="D41" s="14">
        <v>39</v>
      </c>
      <c r="E41" s="19">
        <v>20</v>
      </c>
      <c r="F41" s="28">
        <v>0.51280000000000003</v>
      </c>
      <c r="G41" s="19">
        <v>18</v>
      </c>
      <c r="H41" s="28">
        <v>46.15</v>
      </c>
      <c r="I41" s="19">
        <v>1</v>
      </c>
      <c r="J41" s="28">
        <v>2.56</v>
      </c>
    </row>
    <row r="42" spans="1:10" ht="18" customHeight="1" x14ac:dyDescent="0.25">
      <c r="A42" s="275" t="s">
        <v>29</v>
      </c>
      <c r="B42" s="49" t="s">
        <v>25</v>
      </c>
      <c r="C42" s="49" t="s">
        <v>13</v>
      </c>
      <c r="D42" s="10">
        <v>28</v>
      </c>
      <c r="E42" s="17">
        <v>10</v>
      </c>
      <c r="F42" s="12">
        <v>0.35709999999999997</v>
      </c>
      <c r="G42" s="17">
        <v>16</v>
      </c>
      <c r="H42" s="12">
        <v>57.14</v>
      </c>
      <c r="I42" s="17">
        <v>2</v>
      </c>
      <c r="J42" s="12">
        <v>7.14</v>
      </c>
    </row>
    <row r="43" spans="1:10" ht="18" customHeight="1" x14ac:dyDescent="0.25">
      <c r="A43" s="275" t="s">
        <v>29</v>
      </c>
      <c r="B43" s="49" t="s">
        <v>25</v>
      </c>
      <c r="C43" s="49" t="s">
        <v>14</v>
      </c>
      <c r="D43" s="10">
        <v>24</v>
      </c>
      <c r="E43" s="17">
        <v>8</v>
      </c>
      <c r="F43" s="12">
        <v>0.33329999999999999</v>
      </c>
      <c r="G43" s="17">
        <v>14</v>
      </c>
      <c r="H43" s="12">
        <v>58.33</v>
      </c>
      <c r="I43" s="17">
        <v>2</v>
      </c>
      <c r="J43" s="12">
        <v>8.33</v>
      </c>
    </row>
    <row r="44" spans="1:10" ht="18" customHeight="1" x14ac:dyDescent="0.25">
      <c r="A44" s="275" t="s">
        <v>29</v>
      </c>
      <c r="B44" s="49" t="s">
        <v>25</v>
      </c>
      <c r="C44" s="49" t="s">
        <v>15</v>
      </c>
      <c r="D44" s="10">
        <v>30</v>
      </c>
      <c r="E44" s="17">
        <v>14</v>
      </c>
      <c r="F44" s="12">
        <v>0.4667</v>
      </c>
      <c r="G44" s="17">
        <v>16</v>
      </c>
      <c r="H44" s="12">
        <v>53.33</v>
      </c>
      <c r="I44" s="16" t="s">
        <v>16</v>
      </c>
      <c r="J44" s="192" t="s">
        <v>16</v>
      </c>
    </row>
    <row r="45" spans="1:10" ht="18" customHeight="1" x14ac:dyDescent="0.25">
      <c r="A45" s="275" t="s">
        <v>29</v>
      </c>
      <c r="B45" s="49" t="s">
        <v>25</v>
      </c>
      <c r="C45" s="49" t="s">
        <v>17</v>
      </c>
      <c r="D45" s="10">
        <v>24</v>
      </c>
      <c r="E45" s="17">
        <v>9</v>
      </c>
      <c r="F45" s="12">
        <v>0.375</v>
      </c>
      <c r="G45" s="17">
        <v>12</v>
      </c>
      <c r="H45" s="12">
        <v>50</v>
      </c>
      <c r="I45" s="17">
        <v>3</v>
      </c>
      <c r="J45" s="12">
        <v>12.5</v>
      </c>
    </row>
    <row r="46" spans="1:10" ht="18" customHeight="1" x14ac:dyDescent="0.25">
      <c r="A46" s="275" t="s">
        <v>29</v>
      </c>
      <c r="B46" s="49" t="s">
        <v>25</v>
      </c>
      <c r="C46" s="49" t="s">
        <v>18</v>
      </c>
      <c r="D46" s="10">
        <v>15</v>
      </c>
      <c r="E46" s="17">
        <v>10</v>
      </c>
      <c r="F46" s="12">
        <v>0.66669999999999996</v>
      </c>
      <c r="G46" s="17">
        <v>5</v>
      </c>
      <c r="H46" s="12">
        <v>33.33</v>
      </c>
      <c r="I46" s="16" t="s">
        <v>16</v>
      </c>
      <c r="J46" s="192" t="s">
        <v>16</v>
      </c>
    </row>
    <row r="47" spans="1:10" ht="18" customHeight="1" x14ac:dyDescent="0.25">
      <c r="A47" s="275" t="s">
        <v>29</v>
      </c>
      <c r="B47" s="49" t="s">
        <v>25</v>
      </c>
      <c r="C47" s="49" t="s">
        <v>19</v>
      </c>
      <c r="D47" s="10">
        <v>33</v>
      </c>
      <c r="E47" s="17">
        <v>11</v>
      </c>
      <c r="F47" s="12">
        <v>0.33329999999999999</v>
      </c>
      <c r="G47" s="17">
        <v>21</v>
      </c>
      <c r="H47" s="12">
        <v>63.64</v>
      </c>
      <c r="I47" s="17">
        <v>1</v>
      </c>
      <c r="J47" s="12">
        <v>3.03</v>
      </c>
    </row>
    <row r="48" spans="1:10" ht="18" customHeight="1" x14ac:dyDescent="0.25">
      <c r="A48" s="275" t="s">
        <v>29</v>
      </c>
      <c r="B48" s="49" t="s">
        <v>25</v>
      </c>
      <c r="C48" s="49" t="s">
        <v>20</v>
      </c>
      <c r="D48" s="10">
        <v>19</v>
      </c>
      <c r="E48" s="17">
        <v>15</v>
      </c>
      <c r="F48" s="12">
        <v>0.78949999999999998</v>
      </c>
      <c r="G48" s="17">
        <v>3</v>
      </c>
      <c r="H48" s="12">
        <v>15.79</v>
      </c>
      <c r="I48" s="17">
        <v>1</v>
      </c>
      <c r="J48" s="12">
        <v>5.26</v>
      </c>
    </row>
    <row r="49" spans="1:10" ht="18" customHeight="1" x14ac:dyDescent="0.25">
      <c r="A49" s="275" t="s">
        <v>29</v>
      </c>
      <c r="B49" s="49" t="s">
        <v>25</v>
      </c>
      <c r="C49" s="49" t="s">
        <v>21</v>
      </c>
      <c r="D49" s="10">
        <v>13</v>
      </c>
      <c r="E49" s="17">
        <v>9</v>
      </c>
      <c r="F49" s="12">
        <v>0.69230000000000003</v>
      </c>
      <c r="G49" s="17">
        <v>2</v>
      </c>
      <c r="H49" s="12">
        <v>15.38</v>
      </c>
      <c r="I49" s="17">
        <v>2</v>
      </c>
      <c r="J49" s="12">
        <v>15.38</v>
      </c>
    </row>
    <row r="50" spans="1:10" ht="18" customHeight="1" x14ac:dyDescent="0.25">
      <c r="A50" s="275" t="s">
        <v>29</v>
      </c>
      <c r="B50" s="49" t="s">
        <v>25</v>
      </c>
      <c r="C50" s="49" t="s">
        <v>22</v>
      </c>
      <c r="D50" s="10">
        <v>16</v>
      </c>
      <c r="E50" s="17">
        <v>12</v>
      </c>
      <c r="F50" s="12">
        <v>0.75</v>
      </c>
      <c r="G50" s="17">
        <v>2</v>
      </c>
      <c r="H50" s="12">
        <v>12.5</v>
      </c>
      <c r="I50" s="17">
        <v>2</v>
      </c>
      <c r="J50" s="12">
        <v>12.5</v>
      </c>
    </row>
    <row r="51" spans="1:10" ht="18" customHeight="1" x14ac:dyDescent="0.25">
      <c r="A51" s="286" t="s">
        <v>29</v>
      </c>
      <c r="B51" s="287" t="s">
        <v>25</v>
      </c>
      <c r="C51" s="287" t="s">
        <v>23</v>
      </c>
      <c r="D51" s="26">
        <v>10</v>
      </c>
      <c r="E51" s="29">
        <v>9</v>
      </c>
      <c r="F51" s="34">
        <v>0.9</v>
      </c>
      <c r="G51" s="29">
        <v>1</v>
      </c>
      <c r="H51" s="34">
        <v>10</v>
      </c>
      <c r="I51" s="27" t="s">
        <v>16</v>
      </c>
      <c r="J51" s="215" t="s">
        <v>16</v>
      </c>
    </row>
    <row r="52" spans="1:10" ht="18" customHeight="1" x14ac:dyDescent="0.25">
      <c r="A52" s="288" t="s">
        <v>29</v>
      </c>
      <c r="B52" s="289" t="s">
        <v>40</v>
      </c>
      <c r="C52" s="289"/>
      <c r="D52" s="32">
        <f>SUM(D41:D51)</f>
        <v>251</v>
      </c>
      <c r="E52" s="33">
        <f>SUM(E41:E51)</f>
        <v>127</v>
      </c>
      <c r="F52" s="218">
        <f>E52/D52</f>
        <v>0.50597609561752988</v>
      </c>
      <c r="G52" s="33">
        <f>SUM(G41:G51)</f>
        <v>110</v>
      </c>
      <c r="H52" s="218">
        <f>G52/D52</f>
        <v>0.43824701195219123</v>
      </c>
      <c r="I52" s="33">
        <f>SUM(I41:I51)</f>
        <v>14</v>
      </c>
      <c r="J52" s="218">
        <f>I52/D52</f>
        <v>5.5776892430278883E-2</v>
      </c>
    </row>
    <row r="53" spans="1:10" ht="18" customHeight="1" x14ac:dyDescent="0.25">
      <c r="A53" s="290"/>
      <c r="B53" s="290"/>
      <c r="C53" s="290"/>
      <c r="D53" s="30"/>
      <c r="E53" s="30"/>
      <c r="F53" s="219"/>
      <c r="G53" s="30"/>
      <c r="H53" s="219"/>
      <c r="I53" s="31"/>
      <c r="J53" s="217"/>
    </row>
    <row r="54" spans="1:10" x14ac:dyDescent="0.25">
      <c r="A54" s="273" t="s">
        <v>30</v>
      </c>
      <c r="B54" s="274" t="s">
        <v>11</v>
      </c>
      <c r="C54" s="274" t="s">
        <v>12</v>
      </c>
      <c r="D54" s="14">
        <v>22</v>
      </c>
      <c r="E54" s="19">
        <v>1</v>
      </c>
      <c r="F54" s="28">
        <v>4.5499999999999999E-2</v>
      </c>
      <c r="G54" s="19">
        <v>14</v>
      </c>
      <c r="H54" s="28">
        <v>63.64</v>
      </c>
      <c r="I54" s="19">
        <v>7</v>
      </c>
      <c r="J54" s="28">
        <v>31.82</v>
      </c>
    </row>
    <row r="55" spans="1:10" ht="18" customHeight="1" x14ac:dyDescent="0.25">
      <c r="A55" s="275" t="s">
        <v>30</v>
      </c>
      <c r="B55" s="49" t="s">
        <v>11</v>
      </c>
      <c r="C55" s="49" t="s">
        <v>13</v>
      </c>
      <c r="D55" s="10">
        <v>26</v>
      </c>
      <c r="E55" s="16" t="s">
        <v>16</v>
      </c>
      <c r="F55" s="192" t="s">
        <v>16</v>
      </c>
      <c r="G55" s="17">
        <v>22</v>
      </c>
      <c r="H55" s="12">
        <v>84.62</v>
      </c>
      <c r="I55" s="17">
        <v>4</v>
      </c>
      <c r="J55" s="12">
        <v>15.38</v>
      </c>
    </row>
    <row r="56" spans="1:10" ht="18" customHeight="1" x14ac:dyDescent="0.25">
      <c r="A56" s="275" t="s">
        <v>30</v>
      </c>
      <c r="B56" s="49" t="s">
        <v>11</v>
      </c>
      <c r="C56" s="49" t="s">
        <v>14</v>
      </c>
      <c r="D56" s="10">
        <v>24</v>
      </c>
      <c r="E56" s="17">
        <v>1</v>
      </c>
      <c r="F56" s="12">
        <v>4.1700000000000001E-2</v>
      </c>
      <c r="G56" s="17">
        <v>21</v>
      </c>
      <c r="H56" s="12">
        <v>87.5</v>
      </c>
      <c r="I56" s="17">
        <v>2</v>
      </c>
      <c r="J56" s="12">
        <v>8.33</v>
      </c>
    </row>
    <row r="57" spans="1:10" ht="18" customHeight="1" x14ac:dyDescent="0.25">
      <c r="A57" s="275" t="s">
        <v>30</v>
      </c>
      <c r="B57" s="49" t="s">
        <v>11</v>
      </c>
      <c r="C57" s="49" t="s">
        <v>15</v>
      </c>
      <c r="D57" s="10">
        <v>22</v>
      </c>
      <c r="E57" s="16" t="s">
        <v>16</v>
      </c>
      <c r="F57" s="192" t="s">
        <v>16</v>
      </c>
      <c r="G57" s="17">
        <v>18</v>
      </c>
      <c r="H57" s="12">
        <v>81.819999999999993</v>
      </c>
      <c r="I57" s="17">
        <v>4</v>
      </c>
      <c r="J57" s="12">
        <v>18.18</v>
      </c>
    </row>
    <row r="58" spans="1:10" ht="18" customHeight="1" x14ac:dyDescent="0.25">
      <c r="A58" s="275" t="s">
        <v>30</v>
      </c>
      <c r="B58" s="49" t="s">
        <v>11</v>
      </c>
      <c r="C58" s="49" t="s">
        <v>17</v>
      </c>
      <c r="D58" s="10">
        <v>11</v>
      </c>
      <c r="E58" s="16" t="s">
        <v>16</v>
      </c>
      <c r="F58" s="192" t="s">
        <v>16</v>
      </c>
      <c r="G58" s="17">
        <v>11</v>
      </c>
      <c r="H58" s="12">
        <v>100</v>
      </c>
      <c r="I58" s="16" t="s">
        <v>16</v>
      </c>
      <c r="J58" s="192" t="s">
        <v>16</v>
      </c>
    </row>
    <row r="59" spans="1:10" ht="18" customHeight="1" x14ac:dyDescent="0.25">
      <c r="A59" s="275" t="s">
        <v>30</v>
      </c>
      <c r="B59" s="49" t="s">
        <v>11</v>
      </c>
      <c r="C59" s="49" t="s">
        <v>18</v>
      </c>
      <c r="D59" s="10">
        <v>9</v>
      </c>
      <c r="E59" s="16" t="s">
        <v>16</v>
      </c>
      <c r="F59" s="192" t="s">
        <v>16</v>
      </c>
      <c r="G59" s="17">
        <v>8</v>
      </c>
      <c r="H59" s="12">
        <v>88.89</v>
      </c>
      <c r="I59" s="17">
        <v>1</v>
      </c>
      <c r="J59" s="12">
        <v>11.11</v>
      </c>
    </row>
    <row r="60" spans="1:10" ht="18" customHeight="1" x14ac:dyDescent="0.25">
      <c r="A60" s="275" t="s">
        <v>30</v>
      </c>
      <c r="B60" s="49" t="s">
        <v>11</v>
      </c>
      <c r="C60" s="49" t="s">
        <v>19</v>
      </c>
      <c r="D60" s="10">
        <v>16</v>
      </c>
      <c r="E60" s="16" t="s">
        <v>16</v>
      </c>
      <c r="F60" s="192" t="s">
        <v>16</v>
      </c>
      <c r="G60" s="17">
        <v>14</v>
      </c>
      <c r="H60" s="12">
        <v>87.5</v>
      </c>
      <c r="I60" s="17">
        <v>2</v>
      </c>
      <c r="J60" s="12">
        <v>12.5</v>
      </c>
    </row>
    <row r="61" spans="1:10" ht="18" customHeight="1" x14ac:dyDescent="0.25">
      <c r="A61" s="275" t="s">
        <v>30</v>
      </c>
      <c r="B61" s="49" t="s">
        <v>11</v>
      </c>
      <c r="C61" s="49" t="s">
        <v>20</v>
      </c>
      <c r="D61" s="10">
        <v>16</v>
      </c>
      <c r="E61" s="16" t="s">
        <v>16</v>
      </c>
      <c r="F61" s="192" t="s">
        <v>16</v>
      </c>
      <c r="G61" s="17">
        <v>14</v>
      </c>
      <c r="H61" s="12">
        <v>87.5</v>
      </c>
      <c r="I61" s="17">
        <v>2</v>
      </c>
      <c r="J61" s="12">
        <v>12.5</v>
      </c>
    </row>
    <row r="62" spans="1:10" ht="18" customHeight="1" x14ac:dyDescent="0.25">
      <c r="A62" s="275" t="s">
        <v>30</v>
      </c>
      <c r="B62" s="49" t="s">
        <v>11</v>
      </c>
      <c r="C62" s="49" t="s">
        <v>21</v>
      </c>
      <c r="D62" s="10">
        <v>9</v>
      </c>
      <c r="E62" s="16" t="s">
        <v>16</v>
      </c>
      <c r="F62" s="192" t="s">
        <v>16</v>
      </c>
      <c r="G62" s="17">
        <v>8</v>
      </c>
      <c r="H62" s="12">
        <v>88.89</v>
      </c>
      <c r="I62" s="17">
        <v>1</v>
      </c>
      <c r="J62" s="12">
        <v>11.11</v>
      </c>
    </row>
    <row r="63" spans="1:10" ht="18" customHeight="1" x14ac:dyDescent="0.25">
      <c r="A63" s="275" t="s">
        <v>30</v>
      </c>
      <c r="B63" s="49" t="s">
        <v>11</v>
      </c>
      <c r="C63" s="49" t="s">
        <v>22</v>
      </c>
      <c r="D63" s="10">
        <v>12</v>
      </c>
      <c r="E63" s="16" t="s">
        <v>16</v>
      </c>
      <c r="F63" s="192" t="s">
        <v>16</v>
      </c>
      <c r="G63" s="17">
        <v>10</v>
      </c>
      <c r="H63" s="12">
        <v>83.33</v>
      </c>
      <c r="I63" s="17">
        <v>2</v>
      </c>
      <c r="J63" s="12">
        <v>16.670000000000002</v>
      </c>
    </row>
    <row r="64" spans="1:10" ht="18" customHeight="1" x14ac:dyDescent="0.25">
      <c r="A64" s="275" t="s">
        <v>30</v>
      </c>
      <c r="B64" s="49" t="s">
        <v>11</v>
      </c>
      <c r="C64" s="49" t="s">
        <v>23</v>
      </c>
      <c r="D64" s="10">
        <v>13</v>
      </c>
      <c r="E64" s="16" t="s">
        <v>16</v>
      </c>
      <c r="F64" s="192" t="s">
        <v>16</v>
      </c>
      <c r="G64" s="17">
        <v>10</v>
      </c>
      <c r="H64" s="12">
        <v>76.92</v>
      </c>
      <c r="I64" s="17">
        <v>3</v>
      </c>
      <c r="J64" s="12">
        <v>23.08</v>
      </c>
    </row>
    <row r="65" spans="1:10" x14ac:dyDescent="0.25">
      <c r="A65" s="275" t="s">
        <v>30</v>
      </c>
      <c r="B65" s="49" t="s">
        <v>25</v>
      </c>
      <c r="C65" s="49" t="s">
        <v>12</v>
      </c>
      <c r="D65" s="10">
        <v>50</v>
      </c>
      <c r="E65" s="17">
        <v>11</v>
      </c>
      <c r="F65" s="12">
        <v>0.22</v>
      </c>
      <c r="G65" s="17">
        <v>37</v>
      </c>
      <c r="H65" s="12">
        <v>74</v>
      </c>
      <c r="I65" s="17">
        <v>2</v>
      </c>
      <c r="J65" s="12">
        <v>4</v>
      </c>
    </row>
    <row r="66" spans="1:10" ht="18" customHeight="1" x14ac:dyDescent="0.25">
      <c r="A66" s="275" t="s">
        <v>30</v>
      </c>
      <c r="B66" s="49" t="s">
        <v>25</v>
      </c>
      <c r="C66" s="49" t="s">
        <v>13</v>
      </c>
      <c r="D66" s="10">
        <v>46</v>
      </c>
      <c r="E66" s="17">
        <v>9</v>
      </c>
      <c r="F66" s="12">
        <v>0.19570000000000001</v>
      </c>
      <c r="G66" s="17">
        <v>35</v>
      </c>
      <c r="H66" s="12">
        <v>76.09</v>
      </c>
      <c r="I66" s="17">
        <v>2</v>
      </c>
      <c r="J66" s="12">
        <v>4.3499999999999996</v>
      </c>
    </row>
    <row r="67" spans="1:10" ht="18" customHeight="1" x14ac:dyDescent="0.25">
      <c r="A67" s="275" t="s">
        <v>30</v>
      </c>
      <c r="B67" s="49" t="s">
        <v>25</v>
      </c>
      <c r="C67" s="49" t="s">
        <v>14</v>
      </c>
      <c r="D67" s="10">
        <v>63</v>
      </c>
      <c r="E67" s="17">
        <v>9</v>
      </c>
      <c r="F67" s="12">
        <v>0.1429</v>
      </c>
      <c r="G67" s="17">
        <v>47</v>
      </c>
      <c r="H67" s="12">
        <v>74.599999999999994</v>
      </c>
      <c r="I67" s="17">
        <v>7</v>
      </c>
      <c r="J67" s="12">
        <v>11.11</v>
      </c>
    </row>
    <row r="68" spans="1:10" ht="18" customHeight="1" x14ac:dyDescent="0.25">
      <c r="A68" s="275" t="s">
        <v>30</v>
      </c>
      <c r="B68" s="49" t="s">
        <v>25</v>
      </c>
      <c r="C68" s="49" t="s">
        <v>15</v>
      </c>
      <c r="D68" s="10">
        <v>39</v>
      </c>
      <c r="E68" s="17">
        <v>10</v>
      </c>
      <c r="F68" s="12">
        <v>0.25640000000000002</v>
      </c>
      <c r="G68" s="17">
        <v>29</v>
      </c>
      <c r="H68" s="12">
        <v>74.36</v>
      </c>
      <c r="I68" s="16" t="s">
        <v>16</v>
      </c>
      <c r="J68" s="192" t="s">
        <v>16</v>
      </c>
    </row>
    <row r="69" spans="1:10" ht="18" customHeight="1" x14ac:dyDescent="0.25">
      <c r="A69" s="275" t="s">
        <v>30</v>
      </c>
      <c r="B69" s="49" t="s">
        <v>25</v>
      </c>
      <c r="C69" s="49" t="s">
        <v>17</v>
      </c>
      <c r="D69" s="10">
        <v>69</v>
      </c>
      <c r="E69" s="17">
        <v>4</v>
      </c>
      <c r="F69" s="12">
        <v>5.8000000000000003E-2</v>
      </c>
      <c r="G69" s="17">
        <v>59</v>
      </c>
      <c r="H69" s="12">
        <v>85.51</v>
      </c>
      <c r="I69" s="17">
        <v>6</v>
      </c>
      <c r="J69" s="12">
        <v>8.6999999999999993</v>
      </c>
    </row>
    <row r="70" spans="1:10" ht="18" customHeight="1" x14ac:dyDescent="0.25">
      <c r="A70" s="275" t="s">
        <v>30</v>
      </c>
      <c r="B70" s="49" t="s">
        <v>25</v>
      </c>
      <c r="C70" s="49" t="s">
        <v>18</v>
      </c>
      <c r="D70" s="10">
        <v>57</v>
      </c>
      <c r="E70" s="17">
        <v>6</v>
      </c>
      <c r="F70" s="12">
        <v>0.1053</v>
      </c>
      <c r="G70" s="17">
        <v>45</v>
      </c>
      <c r="H70" s="12">
        <v>78.95</v>
      </c>
      <c r="I70" s="17">
        <v>6</v>
      </c>
      <c r="J70" s="12">
        <v>10.53</v>
      </c>
    </row>
    <row r="71" spans="1:10" ht="18" customHeight="1" x14ac:dyDescent="0.25">
      <c r="A71" s="275" t="s">
        <v>30</v>
      </c>
      <c r="B71" s="49" t="s">
        <v>25</v>
      </c>
      <c r="C71" s="49" t="s">
        <v>19</v>
      </c>
      <c r="D71" s="10">
        <v>73</v>
      </c>
      <c r="E71" s="17">
        <v>7</v>
      </c>
      <c r="F71" s="12">
        <v>9.5899999999999999E-2</v>
      </c>
      <c r="G71" s="17">
        <v>58</v>
      </c>
      <c r="H71" s="12">
        <v>79.45</v>
      </c>
      <c r="I71" s="17">
        <v>8</v>
      </c>
      <c r="J71" s="12">
        <v>10.96</v>
      </c>
    </row>
    <row r="72" spans="1:10" ht="18" customHeight="1" x14ac:dyDescent="0.25">
      <c r="A72" s="275" t="s">
        <v>30</v>
      </c>
      <c r="B72" s="49" t="s">
        <v>25</v>
      </c>
      <c r="C72" s="49" t="s">
        <v>20</v>
      </c>
      <c r="D72" s="10">
        <v>66</v>
      </c>
      <c r="E72" s="17">
        <v>6</v>
      </c>
      <c r="F72" s="12">
        <v>9.0899999999999995E-2</v>
      </c>
      <c r="G72" s="17">
        <v>54</v>
      </c>
      <c r="H72" s="12">
        <v>81.819999999999993</v>
      </c>
      <c r="I72" s="17">
        <v>6</v>
      </c>
      <c r="J72" s="12">
        <v>9.09</v>
      </c>
    </row>
    <row r="73" spans="1:10" ht="18" customHeight="1" x14ac:dyDescent="0.25">
      <c r="A73" s="275" t="s">
        <v>30</v>
      </c>
      <c r="B73" s="49" t="s">
        <v>25</v>
      </c>
      <c r="C73" s="49" t="s">
        <v>21</v>
      </c>
      <c r="D73" s="10">
        <v>58</v>
      </c>
      <c r="E73" s="17">
        <v>3</v>
      </c>
      <c r="F73" s="12">
        <v>5.1700000000000003E-2</v>
      </c>
      <c r="G73" s="17">
        <v>49</v>
      </c>
      <c r="H73" s="12">
        <v>84.48</v>
      </c>
      <c r="I73" s="17">
        <v>6</v>
      </c>
      <c r="J73" s="12">
        <v>10.34</v>
      </c>
    </row>
    <row r="74" spans="1:10" ht="18" customHeight="1" x14ac:dyDescent="0.25">
      <c r="A74" s="275" t="s">
        <v>30</v>
      </c>
      <c r="B74" s="49" t="s">
        <v>25</v>
      </c>
      <c r="C74" s="49" t="s">
        <v>22</v>
      </c>
      <c r="D74" s="10">
        <v>55</v>
      </c>
      <c r="E74" s="17">
        <v>9</v>
      </c>
      <c r="F74" s="12">
        <v>0.1636</v>
      </c>
      <c r="G74" s="17">
        <v>41</v>
      </c>
      <c r="H74" s="12">
        <v>74.55</v>
      </c>
      <c r="I74" s="17">
        <v>5</v>
      </c>
      <c r="J74" s="12">
        <v>9.09</v>
      </c>
    </row>
    <row r="75" spans="1:10" ht="18" customHeight="1" x14ac:dyDescent="0.25">
      <c r="A75" s="286" t="s">
        <v>30</v>
      </c>
      <c r="B75" s="287" t="s">
        <v>25</v>
      </c>
      <c r="C75" s="287" t="s">
        <v>23</v>
      </c>
      <c r="D75" s="26">
        <v>54</v>
      </c>
      <c r="E75" s="29">
        <v>5</v>
      </c>
      <c r="F75" s="34">
        <v>9.2600000000000002E-2</v>
      </c>
      <c r="G75" s="29">
        <v>42</v>
      </c>
      <c r="H75" s="34">
        <v>77.78</v>
      </c>
      <c r="I75" s="29">
        <v>7</v>
      </c>
      <c r="J75" s="34">
        <v>12.96</v>
      </c>
    </row>
    <row r="76" spans="1:10" ht="18" customHeight="1" x14ac:dyDescent="0.25">
      <c r="A76" s="288" t="s">
        <v>30</v>
      </c>
      <c r="B76" s="289" t="s">
        <v>40</v>
      </c>
      <c r="C76" s="289"/>
      <c r="D76" s="32">
        <f>SUM(D54:D75)</f>
        <v>810</v>
      </c>
      <c r="E76" s="33">
        <f>SUM(E54:E75)</f>
        <v>81</v>
      </c>
      <c r="F76" s="218">
        <f>E76/D76</f>
        <v>0.1</v>
      </c>
      <c r="G76" s="33">
        <f>SUM(G54:G75)</f>
        <v>646</v>
      </c>
      <c r="H76" s="218">
        <f>G76/D76</f>
        <v>0.79753086419753083</v>
      </c>
      <c r="I76" s="33">
        <f>SUM(I54:I75)</f>
        <v>83</v>
      </c>
      <c r="J76" s="218">
        <f>I76/D76</f>
        <v>0.10246913580246914</v>
      </c>
    </row>
    <row r="77" spans="1:10" ht="18" customHeight="1" x14ac:dyDescent="0.25">
      <c r="A77" s="290"/>
      <c r="B77" s="290"/>
      <c r="C77" s="290"/>
      <c r="D77" s="30"/>
      <c r="E77" s="30"/>
      <c r="F77" s="219"/>
      <c r="G77" s="30"/>
      <c r="H77" s="219"/>
      <c r="I77" s="30"/>
      <c r="J77" s="219"/>
    </row>
    <row r="78" spans="1:10" ht="18" customHeight="1" x14ac:dyDescent="0.25">
      <c r="A78" s="273" t="s">
        <v>31</v>
      </c>
      <c r="B78" s="274" t="s">
        <v>11</v>
      </c>
      <c r="C78" s="274" t="s">
        <v>12</v>
      </c>
      <c r="D78" s="14">
        <v>4</v>
      </c>
      <c r="E78" s="15" t="s">
        <v>16</v>
      </c>
      <c r="F78" s="196" t="s">
        <v>16</v>
      </c>
      <c r="G78" s="19">
        <v>3</v>
      </c>
      <c r="H78" s="28">
        <v>0.75</v>
      </c>
      <c r="I78" s="19">
        <v>1</v>
      </c>
      <c r="J78" s="28">
        <v>0.25</v>
      </c>
    </row>
    <row r="79" spans="1:10" ht="18" customHeight="1" x14ac:dyDescent="0.25">
      <c r="A79" s="275" t="s">
        <v>31</v>
      </c>
      <c r="B79" s="49" t="s">
        <v>11</v>
      </c>
      <c r="C79" s="49" t="s">
        <v>13</v>
      </c>
      <c r="D79" s="10">
        <v>3</v>
      </c>
      <c r="E79" s="16" t="s">
        <v>16</v>
      </c>
      <c r="F79" s="192" t="s">
        <v>16</v>
      </c>
      <c r="G79" s="17">
        <v>1</v>
      </c>
      <c r="H79" s="12">
        <v>0.33329999999999999</v>
      </c>
      <c r="I79" s="17">
        <v>2</v>
      </c>
      <c r="J79" s="12">
        <v>0.66669999999999996</v>
      </c>
    </row>
    <row r="80" spans="1:10" ht="18" customHeight="1" x14ac:dyDescent="0.25">
      <c r="A80" s="275" t="s">
        <v>31</v>
      </c>
      <c r="B80" s="49" t="s">
        <v>11</v>
      </c>
      <c r="C80" s="49" t="s">
        <v>14</v>
      </c>
      <c r="D80" s="10">
        <v>1</v>
      </c>
      <c r="E80" s="16" t="s">
        <v>16</v>
      </c>
      <c r="F80" s="192" t="s">
        <v>16</v>
      </c>
      <c r="G80" s="17">
        <v>1</v>
      </c>
      <c r="H80" s="12">
        <v>1</v>
      </c>
      <c r="I80" s="16" t="s">
        <v>16</v>
      </c>
      <c r="J80" s="192" t="s">
        <v>16</v>
      </c>
    </row>
    <row r="81" spans="1:10" ht="18" customHeight="1" x14ac:dyDescent="0.25">
      <c r="A81" s="275" t="s">
        <v>31</v>
      </c>
      <c r="B81" s="49" t="s">
        <v>11</v>
      </c>
      <c r="C81" s="49" t="s">
        <v>15</v>
      </c>
      <c r="D81" s="10">
        <v>8</v>
      </c>
      <c r="E81" s="16" t="s">
        <v>16</v>
      </c>
      <c r="F81" s="192" t="s">
        <v>16</v>
      </c>
      <c r="G81" s="17">
        <v>7</v>
      </c>
      <c r="H81" s="12">
        <v>0.875</v>
      </c>
      <c r="I81" s="17">
        <v>1</v>
      </c>
      <c r="J81" s="12">
        <v>0.125</v>
      </c>
    </row>
    <row r="82" spans="1:10" ht="18" customHeight="1" x14ac:dyDescent="0.25">
      <c r="A82" s="275" t="s">
        <v>31</v>
      </c>
      <c r="B82" s="49" t="s">
        <v>11</v>
      </c>
      <c r="C82" s="49" t="s">
        <v>17</v>
      </c>
      <c r="D82" s="10">
        <v>12</v>
      </c>
      <c r="E82" s="17">
        <v>1</v>
      </c>
      <c r="F82" s="12">
        <v>8.3299999999999999E-2</v>
      </c>
      <c r="G82" s="17">
        <v>10</v>
      </c>
      <c r="H82" s="12">
        <v>0.83330000000000004</v>
      </c>
      <c r="I82" s="17">
        <v>1</v>
      </c>
      <c r="J82" s="12">
        <v>8.3299999999999999E-2</v>
      </c>
    </row>
    <row r="83" spans="1:10" ht="18" customHeight="1" x14ac:dyDescent="0.25">
      <c r="A83" s="275" t="s">
        <v>31</v>
      </c>
      <c r="B83" s="49" t="s">
        <v>11</v>
      </c>
      <c r="C83" s="49" t="s">
        <v>18</v>
      </c>
      <c r="D83" s="10">
        <v>18</v>
      </c>
      <c r="E83" s="17">
        <v>1</v>
      </c>
      <c r="F83" s="12">
        <v>5.5599999999999997E-2</v>
      </c>
      <c r="G83" s="17">
        <v>17</v>
      </c>
      <c r="H83" s="12">
        <v>0.94440000000000002</v>
      </c>
      <c r="I83" s="16" t="s">
        <v>16</v>
      </c>
      <c r="J83" s="192" t="s">
        <v>16</v>
      </c>
    </row>
    <row r="84" spans="1:10" ht="18" customHeight="1" x14ac:dyDescent="0.25">
      <c r="A84" s="275" t="s">
        <v>31</v>
      </c>
      <c r="B84" s="49" t="s">
        <v>11</v>
      </c>
      <c r="C84" s="49" t="s">
        <v>19</v>
      </c>
      <c r="D84" s="10">
        <v>21</v>
      </c>
      <c r="E84" s="16" t="s">
        <v>16</v>
      </c>
      <c r="F84" s="192" t="s">
        <v>16</v>
      </c>
      <c r="G84" s="17">
        <v>18</v>
      </c>
      <c r="H84" s="12">
        <v>0.85709999999999997</v>
      </c>
      <c r="I84" s="17">
        <v>3</v>
      </c>
      <c r="J84" s="12">
        <v>0.1429</v>
      </c>
    </row>
    <row r="85" spans="1:10" ht="18" customHeight="1" x14ac:dyDescent="0.25">
      <c r="A85" s="275" t="s">
        <v>31</v>
      </c>
      <c r="B85" s="49" t="s">
        <v>11</v>
      </c>
      <c r="C85" s="49" t="s">
        <v>20</v>
      </c>
      <c r="D85" s="10">
        <v>13</v>
      </c>
      <c r="E85" s="16" t="s">
        <v>16</v>
      </c>
      <c r="F85" s="192" t="s">
        <v>16</v>
      </c>
      <c r="G85" s="17">
        <v>13</v>
      </c>
      <c r="H85" s="12">
        <v>1</v>
      </c>
      <c r="I85" s="16" t="s">
        <v>16</v>
      </c>
      <c r="J85" s="192" t="s">
        <v>16</v>
      </c>
    </row>
    <row r="86" spans="1:10" ht="18" customHeight="1" x14ac:dyDescent="0.25">
      <c r="A86" s="275" t="s">
        <v>31</v>
      </c>
      <c r="B86" s="49" t="s">
        <v>11</v>
      </c>
      <c r="C86" s="49" t="s">
        <v>21</v>
      </c>
      <c r="D86" s="10">
        <v>9</v>
      </c>
      <c r="E86" s="16" t="s">
        <v>16</v>
      </c>
      <c r="F86" s="192" t="s">
        <v>16</v>
      </c>
      <c r="G86" s="17">
        <v>8</v>
      </c>
      <c r="H86" s="12">
        <v>0.88890000000000002</v>
      </c>
      <c r="I86" s="17">
        <v>1</v>
      </c>
      <c r="J86" s="12">
        <v>0.1111</v>
      </c>
    </row>
    <row r="87" spans="1:10" ht="18" customHeight="1" x14ac:dyDescent="0.25">
      <c r="A87" s="275" t="s">
        <v>31</v>
      </c>
      <c r="B87" s="49" t="s">
        <v>11</v>
      </c>
      <c r="C87" s="49" t="s">
        <v>22</v>
      </c>
      <c r="D87" s="10">
        <v>19</v>
      </c>
      <c r="E87" s="16" t="s">
        <v>16</v>
      </c>
      <c r="F87" s="192" t="s">
        <v>16</v>
      </c>
      <c r="G87" s="17">
        <v>16</v>
      </c>
      <c r="H87" s="12">
        <v>0.84209999999999996</v>
      </c>
      <c r="I87" s="17">
        <v>3</v>
      </c>
      <c r="J87" s="12">
        <v>0.15790000000000001</v>
      </c>
    </row>
    <row r="88" spans="1:10" ht="18" customHeight="1" x14ac:dyDescent="0.25">
      <c r="A88" s="275" t="s">
        <v>31</v>
      </c>
      <c r="B88" s="49" t="s">
        <v>11</v>
      </c>
      <c r="C88" s="49" t="s">
        <v>23</v>
      </c>
      <c r="D88" s="10">
        <v>17</v>
      </c>
      <c r="E88" s="16" t="s">
        <v>16</v>
      </c>
      <c r="F88" s="192" t="s">
        <v>16</v>
      </c>
      <c r="G88" s="17">
        <v>14</v>
      </c>
      <c r="H88" s="12">
        <v>0.82350000000000001</v>
      </c>
      <c r="I88" s="17">
        <v>3</v>
      </c>
      <c r="J88" s="12">
        <v>0.17649999999999999</v>
      </c>
    </row>
    <row r="89" spans="1:10" x14ac:dyDescent="0.25">
      <c r="A89" s="275" t="s">
        <v>31</v>
      </c>
      <c r="B89" s="49" t="s">
        <v>25</v>
      </c>
      <c r="C89" s="49" t="s">
        <v>12</v>
      </c>
      <c r="D89" s="10">
        <v>39</v>
      </c>
      <c r="E89" s="17">
        <v>1</v>
      </c>
      <c r="F89" s="12">
        <v>2.5600000000000001E-2</v>
      </c>
      <c r="G89" s="17">
        <v>35</v>
      </c>
      <c r="H89" s="12">
        <v>0.89739999999999998</v>
      </c>
      <c r="I89" s="17">
        <v>3</v>
      </c>
      <c r="J89" s="12">
        <v>7.6899999999999996E-2</v>
      </c>
    </row>
    <row r="90" spans="1:10" ht="18" customHeight="1" x14ac:dyDescent="0.25">
      <c r="A90" s="275" t="s">
        <v>31</v>
      </c>
      <c r="B90" s="49" t="s">
        <v>25</v>
      </c>
      <c r="C90" s="49" t="s">
        <v>13</v>
      </c>
      <c r="D90" s="10">
        <v>38</v>
      </c>
      <c r="E90" s="17">
        <v>4</v>
      </c>
      <c r="F90" s="12">
        <v>0.1053</v>
      </c>
      <c r="G90" s="17">
        <v>30</v>
      </c>
      <c r="H90" s="12">
        <v>0.78949999999999998</v>
      </c>
      <c r="I90" s="17">
        <v>4</v>
      </c>
      <c r="J90" s="12">
        <v>0.1053</v>
      </c>
    </row>
    <row r="91" spans="1:10" ht="18" customHeight="1" x14ac:dyDescent="0.25">
      <c r="A91" s="275" t="s">
        <v>31</v>
      </c>
      <c r="B91" s="49" t="s">
        <v>25</v>
      </c>
      <c r="C91" s="49" t="s">
        <v>14</v>
      </c>
      <c r="D91" s="10">
        <v>31</v>
      </c>
      <c r="E91" s="16" t="s">
        <v>16</v>
      </c>
      <c r="F91" s="192" t="s">
        <v>16</v>
      </c>
      <c r="G91" s="17">
        <v>29</v>
      </c>
      <c r="H91" s="12">
        <v>0.9355</v>
      </c>
      <c r="I91" s="17">
        <v>2</v>
      </c>
      <c r="J91" s="12">
        <v>6.4500000000000002E-2</v>
      </c>
    </row>
    <row r="92" spans="1:10" ht="18" customHeight="1" x14ac:dyDescent="0.25">
      <c r="A92" s="275" t="s">
        <v>31</v>
      </c>
      <c r="B92" s="49" t="s">
        <v>25</v>
      </c>
      <c r="C92" s="49" t="s">
        <v>15</v>
      </c>
      <c r="D92" s="10">
        <v>39</v>
      </c>
      <c r="E92" s="17">
        <v>3</v>
      </c>
      <c r="F92" s="12">
        <v>7.6899999999999996E-2</v>
      </c>
      <c r="G92" s="17">
        <v>34</v>
      </c>
      <c r="H92" s="12">
        <v>0.87180000000000002</v>
      </c>
      <c r="I92" s="17">
        <v>2</v>
      </c>
      <c r="J92" s="12">
        <v>5.1299999999999998E-2</v>
      </c>
    </row>
    <row r="93" spans="1:10" ht="18" customHeight="1" x14ac:dyDescent="0.25">
      <c r="A93" s="275" t="s">
        <v>31</v>
      </c>
      <c r="B93" s="49" t="s">
        <v>25</v>
      </c>
      <c r="C93" s="49" t="s">
        <v>17</v>
      </c>
      <c r="D93" s="10">
        <v>38</v>
      </c>
      <c r="E93" s="17">
        <v>2</v>
      </c>
      <c r="F93" s="12">
        <v>5.2600000000000001E-2</v>
      </c>
      <c r="G93" s="17">
        <v>34</v>
      </c>
      <c r="H93" s="12">
        <v>0.89470000000000005</v>
      </c>
      <c r="I93" s="17">
        <v>2</v>
      </c>
      <c r="J93" s="12">
        <v>5.2600000000000001E-2</v>
      </c>
    </row>
    <row r="94" spans="1:10" ht="18" customHeight="1" x14ac:dyDescent="0.25">
      <c r="A94" s="275" t="s">
        <v>31</v>
      </c>
      <c r="B94" s="49" t="s">
        <v>25</v>
      </c>
      <c r="C94" s="49" t="s">
        <v>18</v>
      </c>
      <c r="D94" s="10">
        <v>52</v>
      </c>
      <c r="E94" s="17">
        <v>5</v>
      </c>
      <c r="F94" s="12">
        <v>9.6199999999999994E-2</v>
      </c>
      <c r="G94" s="17">
        <v>37</v>
      </c>
      <c r="H94" s="12">
        <v>0.71150000000000002</v>
      </c>
      <c r="I94" s="17">
        <v>10</v>
      </c>
      <c r="J94" s="12">
        <v>0.1923</v>
      </c>
    </row>
    <row r="95" spans="1:10" ht="18" customHeight="1" x14ac:dyDescent="0.25">
      <c r="A95" s="275" t="s">
        <v>31</v>
      </c>
      <c r="B95" s="49" t="s">
        <v>25</v>
      </c>
      <c r="C95" s="49" t="s">
        <v>19</v>
      </c>
      <c r="D95" s="10">
        <v>61</v>
      </c>
      <c r="E95" s="17">
        <v>1</v>
      </c>
      <c r="F95" s="12">
        <v>1.6400000000000001E-2</v>
      </c>
      <c r="G95" s="17">
        <v>52</v>
      </c>
      <c r="H95" s="12">
        <v>0.85250000000000004</v>
      </c>
      <c r="I95" s="17">
        <v>8</v>
      </c>
      <c r="J95" s="12">
        <v>0.13109999999999999</v>
      </c>
    </row>
    <row r="96" spans="1:10" ht="18" customHeight="1" x14ac:dyDescent="0.25">
      <c r="A96" s="275" t="s">
        <v>31</v>
      </c>
      <c r="B96" s="49" t="s">
        <v>25</v>
      </c>
      <c r="C96" s="49" t="s">
        <v>20</v>
      </c>
      <c r="D96" s="10">
        <v>42</v>
      </c>
      <c r="E96" s="17">
        <v>3</v>
      </c>
      <c r="F96" s="12">
        <v>7.1400000000000005E-2</v>
      </c>
      <c r="G96" s="17">
        <v>38</v>
      </c>
      <c r="H96" s="12">
        <v>0.90480000000000005</v>
      </c>
      <c r="I96" s="17">
        <v>1</v>
      </c>
      <c r="J96" s="12">
        <v>2.3800000000000002E-2</v>
      </c>
    </row>
    <row r="97" spans="1:10" ht="18" customHeight="1" x14ac:dyDescent="0.25">
      <c r="A97" s="275" t="s">
        <v>31</v>
      </c>
      <c r="B97" s="49" t="s">
        <v>25</v>
      </c>
      <c r="C97" s="49" t="s">
        <v>21</v>
      </c>
      <c r="D97" s="10">
        <v>36</v>
      </c>
      <c r="E97" s="17">
        <v>4</v>
      </c>
      <c r="F97" s="12">
        <v>0.1111</v>
      </c>
      <c r="G97" s="17">
        <v>30</v>
      </c>
      <c r="H97" s="12">
        <v>0.83330000000000004</v>
      </c>
      <c r="I97" s="17">
        <v>2</v>
      </c>
      <c r="J97" s="12">
        <v>5.5599999999999997E-2</v>
      </c>
    </row>
    <row r="98" spans="1:10" ht="18" customHeight="1" x14ac:dyDescent="0.25">
      <c r="A98" s="275" t="s">
        <v>31</v>
      </c>
      <c r="B98" s="49" t="s">
        <v>25</v>
      </c>
      <c r="C98" s="49" t="s">
        <v>22</v>
      </c>
      <c r="D98" s="10">
        <v>31</v>
      </c>
      <c r="E98" s="17">
        <v>3</v>
      </c>
      <c r="F98" s="12">
        <v>9.6799999999999997E-2</v>
      </c>
      <c r="G98" s="17">
        <v>26</v>
      </c>
      <c r="H98" s="12">
        <v>0.8387</v>
      </c>
      <c r="I98" s="17">
        <v>2</v>
      </c>
      <c r="J98" s="12">
        <v>6.4500000000000002E-2</v>
      </c>
    </row>
    <row r="99" spans="1:10" ht="18" customHeight="1" x14ac:dyDescent="0.25">
      <c r="A99" s="286" t="s">
        <v>31</v>
      </c>
      <c r="B99" s="287" t="s">
        <v>25</v>
      </c>
      <c r="C99" s="287" t="s">
        <v>23</v>
      </c>
      <c r="D99" s="26">
        <v>23</v>
      </c>
      <c r="E99" s="29">
        <v>5</v>
      </c>
      <c r="F99" s="34">
        <v>0.21740000000000001</v>
      </c>
      <c r="G99" s="29">
        <v>15</v>
      </c>
      <c r="H99" s="34">
        <v>0.6522</v>
      </c>
      <c r="I99" s="29">
        <v>3</v>
      </c>
      <c r="J99" s="34">
        <v>0.13039999999999999</v>
      </c>
    </row>
    <row r="100" spans="1:10" ht="18" customHeight="1" x14ac:dyDescent="0.25">
      <c r="A100" s="288" t="s">
        <v>31</v>
      </c>
      <c r="B100" s="289" t="s">
        <v>40</v>
      </c>
      <c r="C100" s="289"/>
      <c r="D100" s="32">
        <f>SUM(D78:D99)</f>
        <v>555</v>
      </c>
      <c r="E100" s="33">
        <f>SUM(E78:E99)</f>
        <v>33</v>
      </c>
      <c r="F100" s="218">
        <f>E100/D100</f>
        <v>5.9459459459459463E-2</v>
      </c>
      <c r="G100" s="33">
        <f>SUM(G78:G99)</f>
        <v>468</v>
      </c>
      <c r="H100" s="218">
        <f>G100/D100</f>
        <v>0.84324324324324329</v>
      </c>
      <c r="I100" s="33">
        <f>SUM(I78:I99)</f>
        <v>54</v>
      </c>
      <c r="J100" s="218">
        <f>I100/D100</f>
        <v>9.7297297297297303E-2</v>
      </c>
    </row>
    <row r="101" spans="1:10" ht="18" customHeight="1" x14ac:dyDescent="0.25">
      <c r="A101" s="290"/>
      <c r="B101" s="290"/>
      <c r="C101" s="290"/>
      <c r="D101" s="30"/>
      <c r="E101" s="30"/>
      <c r="F101" s="219"/>
      <c r="G101" s="30"/>
      <c r="H101" s="219"/>
      <c r="I101" s="30"/>
      <c r="J101" s="219"/>
    </row>
    <row r="102" spans="1:10" x14ac:dyDescent="0.25">
      <c r="A102" s="273" t="s">
        <v>32</v>
      </c>
      <c r="B102" s="274" t="s">
        <v>25</v>
      </c>
      <c r="C102" s="274" t="s">
        <v>12</v>
      </c>
      <c r="D102" s="14">
        <v>5</v>
      </c>
      <c r="E102" s="15" t="s">
        <v>16</v>
      </c>
      <c r="F102" s="196" t="s">
        <v>16</v>
      </c>
      <c r="G102" s="19">
        <v>4</v>
      </c>
      <c r="H102" s="28">
        <v>0.8</v>
      </c>
      <c r="I102" s="19">
        <v>1</v>
      </c>
      <c r="J102" s="28">
        <v>0.2</v>
      </c>
    </row>
    <row r="103" spans="1:10" ht="18" customHeight="1" x14ac:dyDescent="0.25">
      <c r="A103" s="275" t="s">
        <v>32</v>
      </c>
      <c r="B103" s="49" t="s">
        <v>25</v>
      </c>
      <c r="C103" s="49" t="s">
        <v>13</v>
      </c>
      <c r="D103" s="10">
        <v>3</v>
      </c>
      <c r="E103" s="16" t="s">
        <v>16</v>
      </c>
      <c r="F103" s="192" t="s">
        <v>16</v>
      </c>
      <c r="G103" s="17">
        <v>3</v>
      </c>
      <c r="H103" s="12">
        <v>1</v>
      </c>
      <c r="I103" s="16" t="s">
        <v>16</v>
      </c>
      <c r="J103" s="192" t="s">
        <v>16</v>
      </c>
    </row>
    <row r="104" spans="1:10" ht="18" customHeight="1" x14ac:dyDescent="0.25">
      <c r="A104" s="275" t="s">
        <v>32</v>
      </c>
      <c r="B104" s="49" t="s">
        <v>25</v>
      </c>
      <c r="C104" s="49" t="s">
        <v>14</v>
      </c>
      <c r="D104" s="10">
        <v>3</v>
      </c>
      <c r="E104" s="16" t="s">
        <v>16</v>
      </c>
      <c r="F104" s="192" t="s">
        <v>16</v>
      </c>
      <c r="G104" s="17">
        <v>3</v>
      </c>
      <c r="H104" s="12">
        <v>1</v>
      </c>
      <c r="I104" s="16" t="s">
        <v>16</v>
      </c>
      <c r="J104" s="192" t="s">
        <v>16</v>
      </c>
    </row>
    <row r="105" spans="1:10" ht="18" customHeight="1" x14ac:dyDescent="0.25">
      <c r="A105" s="275" t="s">
        <v>32</v>
      </c>
      <c r="B105" s="49" t="s">
        <v>25</v>
      </c>
      <c r="C105" s="49" t="s">
        <v>15</v>
      </c>
      <c r="D105" s="10">
        <v>2</v>
      </c>
      <c r="E105" s="16" t="s">
        <v>16</v>
      </c>
      <c r="F105" s="192" t="s">
        <v>16</v>
      </c>
      <c r="G105" s="17">
        <v>2</v>
      </c>
      <c r="H105" s="12">
        <v>1</v>
      </c>
      <c r="I105" s="16" t="s">
        <v>16</v>
      </c>
      <c r="J105" s="192" t="s">
        <v>16</v>
      </c>
    </row>
    <row r="106" spans="1:10" ht="18" customHeight="1" x14ac:dyDescent="0.25">
      <c r="A106" s="286" t="s">
        <v>32</v>
      </c>
      <c r="B106" s="287" t="s">
        <v>25</v>
      </c>
      <c r="C106" s="287" t="s">
        <v>19</v>
      </c>
      <c r="D106" s="26">
        <v>1</v>
      </c>
      <c r="E106" s="27" t="s">
        <v>16</v>
      </c>
      <c r="F106" s="215" t="s">
        <v>16</v>
      </c>
      <c r="G106" s="29">
        <v>1</v>
      </c>
      <c r="H106" s="34">
        <v>1</v>
      </c>
      <c r="I106" s="27" t="s">
        <v>16</v>
      </c>
      <c r="J106" s="215" t="s">
        <v>16</v>
      </c>
    </row>
    <row r="107" spans="1:10" ht="18" customHeight="1" x14ac:dyDescent="0.25">
      <c r="A107" s="288" t="s">
        <v>32</v>
      </c>
      <c r="B107" s="289" t="s">
        <v>40</v>
      </c>
      <c r="C107" s="289"/>
      <c r="D107" s="32">
        <f>SUM(D102:D106)</f>
        <v>14</v>
      </c>
      <c r="E107" s="44"/>
      <c r="F107" s="216"/>
      <c r="G107" s="33">
        <f>SUM(G102:G106)</f>
        <v>13</v>
      </c>
      <c r="H107" s="218">
        <f>G107/D107</f>
        <v>0.9285714285714286</v>
      </c>
      <c r="I107" s="33">
        <f>SUM(I102:I106)</f>
        <v>1</v>
      </c>
      <c r="J107" s="216">
        <f>I107/D107</f>
        <v>7.1428571428571425E-2</v>
      </c>
    </row>
    <row r="108" spans="1:10" ht="18" customHeight="1" x14ac:dyDescent="0.25">
      <c r="A108" s="287"/>
      <c r="B108" s="287"/>
      <c r="C108" s="287"/>
      <c r="D108" s="42"/>
      <c r="E108" s="43"/>
      <c r="F108" s="220"/>
      <c r="G108" s="42"/>
      <c r="H108" s="221"/>
      <c r="I108" s="43"/>
      <c r="J108" s="220"/>
    </row>
    <row r="109" spans="1:10" ht="18" customHeight="1" x14ac:dyDescent="0.25">
      <c r="A109" s="273" t="s">
        <v>24</v>
      </c>
      <c r="B109" s="274" t="s">
        <v>24</v>
      </c>
      <c r="C109" s="274" t="s">
        <v>12</v>
      </c>
      <c r="D109" s="14">
        <v>99</v>
      </c>
      <c r="E109" s="15" t="s">
        <v>16</v>
      </c>
      <c r="F109" s="196" t="s">
        <v>16</v>
      </c>
      <c r="G109" s="19">
        <v>86</v>
      </c>
      <c r="H109" s="28">
        <v>0.86870000000000003</v>
      </c>
      <c r="I109" s="19">
        <v>13</v>
      </c>
      <c r="J109" s="28">
        <v>0.1313</v>
      </c>
    </row>
    <row r="110" spans="1:10" ht="18" customHeight="1" x14ac:dyDescent="0.25">
      <c r="A110" s="275" t="s">
        <v>24</v>
      </c>
      <c r="B110" s="49" t="s">
        <v>24</v>
      </c>
      <c r="C110" s="49" t="s">
        <v>13</v>
      </c>
      <c r="D110" s="10">
        <v>108</v>
      </c>
      <c r="E110" s="16" t="s">
        <v>16</v>
      </c>
      <c r="F110" s="192" t="s">
        <v>16</v>
      </c>
      <c r="G110" s="17">
        <v>94</v>
      </c>
      <c r="H110" s="12">
        <v>0.87039999999999995</v>
      </c>
      <c r="I110" s="17">
        <v>14</v>
      </c>
      <c r="J110" s="12">
        <v>0.12959999999999999</v>
      </c>
    </row>
    <row r="111" spans="1:10" ht="18" customHeight="1" x14ac:dyDescent="0.25">
      <c r="A111" s="275" t="s">
        <v>24</v>
      </c>
      <c r="B111" s="49" t="s">
        <v>24</v>
      </c>
      <c r="C111" s="49" t="s">
        <v>14</v>
      </c>
      <c r="D111" s="10">
        <v>161</v>
      </c>
      <c r="E111" s="17">
        <v>1</v>
      </c>
      <c r="F111" s="12">
        <v>6.1999999999999998E-3</v>
      </c>
      <c r="G111" s="17">
        <v>136</v>
      </c>
      <c r="H111" s="12">
        <v>0.84470000000000001</v>
      </c>
      <c r="I111" s="17">
        <v>24</v>
      </c>
      <c r="J111" s="12">
        <v>0.14910000000000001</v>
      </c>
    </row>
    <row r="112" spans="1:10" ht="18" customHeight="1" x14ac:dyDescent="0.25">
      <c r="A112" s="275" t="s">
        <v>24</v>
      </c>
      <c r="B112" s="49" t="s">
        <v>24</v>
      </c>
      <c r="C112" s="49" t="s">
        <v>15</v>
      </c>
      <c r="D112" s="10">
        <v>107</v>
      </c>
      <c r="E112" s="16" t="s">
        <v>16</v>
      </c>
      <c r="F112" s="192" t="s">
        <v>16</v>
      </c>
      <c r="G112" s="17">
        <v>97</v>
      </c>
      <c r="H112" s="12">
        <v>0.90649999999999997</v>
      </c>
      <c r="I112" s="17">
        <v>10</v>
      </c>
      <c r="J112" s="12">
        <v>9.35E-2</v>
      </c>
    </row>
    <row r="113" spans="1:10" ht="18" customHeight="1" x14ac:dyDescent="0.25">
      <c r="A113" s="275" t="s">
        <v>24</v>
      </c>
      <c r="B113" s="49" t="s">
        <v>24</v>
      </c>
      <c r="C113" s="49" t="s">
        <v>17</v>
      </c>
      <c r="D113" s="10">
        <v>101</v>
      </c>
      <c r="E113" s="16" t="s">
        <v>16</v>
      </c>
      <c r="F113" s="192" t="s">
        <v>16</v>
      </c>
      <c r="G113" s="17">
        <v>91</v>
      </c>
      <c r="H113" s="12">
        <v>0.90100000000000002</v>
      </c>
      <c r="I113" s="17">
        <v>10</v>
      </c>
      <c r="J113" s="12">
        <v>9.9000000000000005E-2</v>
      </c>
    </row>
    <row r="114" spans="1:10" ht="18" customHeight="1" x14ac:dyDescent="0.25">
      <c r="A114" s="275" t="s">
        <v>24</v>
      </c>
      <c r="B114" s="49" t="s">
        <v>24</v>
      </c>
      <c r="C114" s="49" t="s">
        <v>18</v>
      </c>
      <c r="D114" s="10">
        <v>109</v>
      </c>
      <c r="E114" s="16" t="s">
        <v>16</v>
      </c>
      <c r="F114" s="192" t="s">
        <v>16</v>
      </c>
      <c r="G114" s="17">
        <v>95</v>
      </c>
      <c r="H114" s="12">
        <v>0.87160000000000004</v>
      </c>
      <c r="I114" s="17">
        <v>14</v>
      </c>
      <c r="J114" s="12">
        <v>0.12839999999999999</v>
      </c>
    </row>
    <row r="115" spans="1:10" ht="18" customHeight="1" x14ac:dyDescent="0.25">
      <c r="A115" s="275" t="s">
        <v>24</v>
      </c>
      <c r="B115" s="49" t="s">
        <v>24</v>
      </c>
      <c r="C115" s="49" t="s">
        <v>19</v>
      </c>
      <c r="D115" s="10">
        <v>116</v>
      </c>
      <c r="E115" s="16" t="s">
        <v>16</v>
      </c>
      <c r="F115" s="192" t="s">
        <v>16</v>
      </c>
      <c r="G115" s="17">
        <v>106</v>
      </c>
      <c r="H115" s="12">
        <v>0.91379999999999995</v>
      </c>
      <c r="I115" s="17">
        <v>10</v>
      </c>
      <c r="J115" s="12">
        <v>8.6199999999999999E-2</v>
      </c>
    </row>
    <row r="116" spans="1:10" ht="18" customHeight="1" x14ac:dyDescent="0.25">
      <c r="A116" s="275" t="s">
        <v>24</v>
      </c>
      <c r="B116" s="49" t="s">
        <v>24</v>
      </c>
      <c r="C116" s="49" t="s">
        <v>20</v>
      </c>
      <c r="D116" s="10">
        <v>122</v>
      </c>
      <c r="E116" s="16" t="s">
        <v>16</v>
      </c>
      <c r="F116" s="192" t="s">
        <v>16</v>
      </c>
      <c r="G116" s="17">
        <v>113</v>
      </c>
      <c r="H116" s="12">
        <v>0.92620000000000002</v>
      </c>
      <c r="I116" s="17">
        <v>9</v>
      </c>
      <c r="J116" s="12">
        <v>7.3800000000000004E-2</v>
      </c>
    </row>
    <row r="117" spans="1:10" ht="18" customHeight="1" x14ac:dyDescent="0.25">
      <c r="A117" s="275" t="s">
        <v>24</v>
      </c>
      <c r="B117" s="49" t="s">
        <v>24</v>
      </c>
      <c r="C117" s="49" t="s">
        <v>21</v>
      </c>
      <c r="D117" s="10">
        <v>228</v>
      </c>
      <c r="E117" s="17">
        <v>36</v>
      </c>
      <c r="F117" s="12">
        <v>0.15790000000000001</v>
      </c>
      <c r="G117" s="17">
        <v>179</v>
      </c>
      <c r="H117" s="12">
        <v>0.78510000000000002</v>
      </c>
      <c r="I117" s="17">
        <v>13</v>
      </c>
      <c r="J117" s="12">
        <v>5.7000000000000002E-2</v>
      </c>
    </row>
    <row r="118" spans="1:10" ht="18" customHeight="1" x14ac:dyDescent="0.25">
      <c r="A118" s="275" t="s">
        <v>24</v>
      </c>
      <c r="B118" s="49" t="s">
        <v>24</v>
      </c>
      <c r="C118" s="49" t="s">
        <v>22</v>
      </c>
      <c r="D118" s="10">
        <v>126</v>
      </c>
      <c r="E118" s="16" t="s">
        <v>16</v>
      </c>
      <c r="F118" s="192" t="s">
        <v>16</v>
      </c>
      <c r="G118" s="17">
        <v>111</v>
      </c>
      <c r="H118" s="12">
        <v>0.88100000000000001</v>
      </c>
      <c r="I118" s="17">
        <v>15</v>
      </c>
      <c r="J118" s="12">
        <v>0.11899999999999999</v>
      </c>
    </row>
    <row r="119" spans="1:10" ht="18" customHeight="1" x14ac:dyDescent="0.25">
      <c r="A119" s="275" t="s">
        <v>24</v>
      </c>
      <c r="B119" s="49" t="s">
        <v>24</v>
      </c>
      <c r="C119" s="49" t="s">
        <v>23</v>
      </c>
      <c r="D119" s="10">
        <v>151</v>
      </c>
      <c r="E119" s="16" t="s">
        <v>16</v>
      </c>
      <c r="F119" s="192" t="s">
        <v>16</v>
      </c>
      <c r="G119" s="17">
        <v>134</v>
      </c>
      <c r="H119" s="12">
        <v>0.88739999999999997</v>
      </c>
      <c r="I119" s="17">
        <v>17</v>
      </c>
      <c r="J119" s="12">
        <v>0.11260000000000001</v>
      </c>
    </row>
    <row r="120" spans="1:10" x14ac:dyDescent="0.25">
      <c r="A120" s="286" t="s">
        <v>24</v>
      </c>
      <c r="B120" s="287" t="s">
        <v>25</v>
      </c>
      <c r="C120" s="287" t="s">
        <v>19</v>
      </c>
      <c r="D120" s="26">
        <v>1</v>
      </c>
      <c r="E120" s="27" t="s">
        <v>16</v>
      </c>
      <c r="F120" s="215" t="s">
        <v>16</v>
      </c>
      <c r="G120" s="29">
        <v>1</v>
      </c>
      <c r="H120" s="34">
        <v>1</v>
      </c>
      <c r="I120" s="27" t="s">
        <v>16</v>
      </c>
      <c r="J120" s="215" t="s">
        <v>16</v>
      </c>
    </row>
    <row r="121" spans="1:10" x14ac:dyDescent="0.25">
      <c r="A121" s="288" t="s">
        <v>24</v>
      </c>
      <c r="B121" s="289" t="s">
        <v>40</v>
      </c>
      <c r="C121" s="289"/>
      <c r="D121" s="32">
        <f>SUM(D109:D120)</f>
        <v>1429</v>
      </c>
      <c r="E121" s="33">
        <f>SUM(E109:E120)</f>
        <v>37</v>
      </c>
      <c r="F121" s="218">
        <f>E121/D121</f>
        <v>2.5892232330300909E-2</v>
      </c>
      <c r="G121" s="33">
        <f>SUM(G109:G120)</f>
        <v>1243</v>
      </c>
      <c r="H121" s="218">
        <f>G121/D121</f>
        <v>0.86983904828551439</v>
      </c>
      <c r="I121" s="33">
        <f>SUM(I109:I120)</f>
        <v>149</v>
      </c>
      <c r="J121" s="218">
        <f>I121/D121</f>
        <v>0.10426871938418475</v>
      </c>
    </row>
    <row r="122" spans="1:10" x14ac:dyDescent="0.25">
      <c r="A122" s="290"/>
      <c r="B122" s="290"/>
      <c r="C122" s="290"/>
      <c r="D122" s="30"/>
      <c r="E122" s="31"/>
      <c r="F122" s="217"/>
      <c r="G122" s="30"/>
      <c r="H122" s="219"/>
      <c r="I122" s="31"/>
      <c r="J122" s="217"/>
    </row>
    <row r="123" spans="1:10" x14ac:dyDescent="0.25">
      <c r="A123" s="273" t="s">
        <v>33</v>
      </c>
      <c r="B123" s="274" t="s">
        <v>11</v>
      </c>
      <c r="C123" s="274" t="s">
        <v>12</v>
      </c>
      <c r="D123" s="14">
        <v>2</v>
      </c>
      <c r="E123" s="15" t="s">
        <v>16</v>
      </c>
      <c r="F123" s="196" t="s">
        <v>16</v>
      </c>
      <c r="G123" s="19">
        <v>2</v>
      </c>
      <c r="H123" s="28">
        <v>1</v>
      </c>
      <c r="I123" s="15" t="s">
        <v>16</v>
      </c>
      <c r="J123" s="196" t="s">
        <v>16</v>
      </c>
    </row>
    <row r="124" spans="1:10" ht="18" customHeight="1" x14ac:dyDescent="0.25">
      <c r="A124" s="275" t="s">
        <v>33</v>
      </c>
      <c r="B124" s="49" t="s">
        <v>11</v>
      </c>
      <c r="C124" s="49" t="s">
        <v>13</v>
      </c>
      <c r="D124" s="10">
        <v>1</v>
      </c>
      <c r="E124" s="16" t="s">
        <v>16</v>
      </c>
      <c r="F124" s="192" t="s">
        <v>16</v>
      </c>
      <c r="G124" s="17">
        <v>1</v>
      </c>
      <c r="H124" s="12">
        <v>1</v>
      </c>
      <c r="I124" s="16" t="s">
        <v>16</v>
      </c>
      <c r="J124" s="192" t="s">
        <v>16</v>
      </c>
    </row>
    <row r="125" spans="1:10" ht="18" customHeight="1" x14ac:dyDescent="0.25">
      <c r="A125" s="275" t="s">
        <v>33</v>
      </c>
      <c r="B125" s="49" t="s">
        <v>11</v>
      </c>
      <c r="C125" s="49" t="s">
        <v>14</v>
      </c>
      <c r="D125" s="10">
        <v>2</v>
      </c>
      <c r="E125" s="16" t="s">
        <v>16</v>
      </c>
      <c r="F125" s="192" t="s">
        <v>16</v>
      </c>
      <c r="G125" s="17">
        <v>2</v>
      </c>
      <c r="H125" s="12">
        <v>1</v>
      </c>
      <c r="I125" s="16" t="s">
        <v>16</v>
      </c>
      <c r="J125" s="192" t="s">
        <v>16</v>
      </c>
    </row>
    <row r="126" spans="1:10" ht="18" customHeight="1" x14ac:dyDescent="0.25">
      <c r="A126" s="275" t="s">
        <v>33</v>
      </c>
      <c r="B126" s="49" t="s">
        <v>11</v>
      </c>
      <c r="C126" s="49" t="s">
        <v>15</v>
      </c>
      <c r="D126" s="10">
        <v>1</v>
      </c>
      <c r="E126" s="16" t="s">
        <v>16</v>
      </c>
      <c r="F126" s="192" t="s">
        <v>16</v>
      </c>
      <c r="G126" s="17">
        <v>1</v>
      </c>
      <c r="H126" s="12">
        <v>1</v>
      </c>
      <c r="I126" s="16" t="s">
        <v>16</v>
      </c>
      <c r="J126" s="192" t="s">
        <v>16</v>
      </c>
    </row>
    <row r="127" spans="1:10" ht="18" customHeight="1" x14ac:dyDescent="0.25">
      <c r="A127" s="275" t="s">
        <v>33</v>
      </c>
      <c r="B127" s="49" t="s">
        <v>11</v>
      </c>
      <c r="C127" s="49" t="s">
        <v>17</v>
      </c>
      <c r="D127" s="10">
        <v>4</v>
      </c>
      <c r="E127" s="16" t="s">
        <v>16</v>
      </c>
      <c r="F127" s="192" t="s">
        <v>16</v>
      </c>
      <c r="G127" s="17">
        <v>4</v>
      </c>
      <c r="H127" s="12">
        <v>1</v>
      </c>
      <c r="I127" s="16" t="s">
        <v>16</v>
      </c>
      <c r="J127" s="192" t="s">
        <v>16</v>
      </c>
    </row>
    <row r="128" spans="1:10" ht="18" customHeight="1" x14ac:dyDescent="0.25">
      <c r="A128" s="275" t="s">
        <v>33</v>
      </c>
      <c r="B128" s="49" t="s">
        <v>11</v>
      </c>
      <c r="C128" s="49" t="s">
        <v>19</v>
      </c>
      <c r="D128" s="10">
        <v>2</v>
      </c>
      <c r="E128" s="16" t="s">
        <v>16</v>
      </c>
      <c r="F128" s="192" t="s">
        <v>16</v>
      </c>
      <c r="G128" s="17">
        <v>2</v>
      </c>
      <c r="H128" s="12">
        <v>1</v>
      </c>
      <c r="I128" s="16" t="s">
        <v>16</v>
      </c>
      <c r="J128" s="192" t="s">
        <v>16</v>
      </c>
    </row>
    <row r="129" spans="1:10" ht="18" customHeight="1" x14ac:dyDescent="0.25">
      <c r="A129" s="275" t="s">
        <v>33</v>
      </c>
      <c r="B129" s="49" t="s">
        <v>11</v>
      </c>
      <c r="C129" s="49" t="s">
        <v>21</v>
      </c>
      <c r="D129" s="10">
        <v>1</v>
      </c>
      <c r="E129" s="16" t="s">
        <v>16</v>
      </c>
      <c r="F129" s="192" t="s">
        <v>16</v>
      </c>
      <c r="G129" s="17">
        <v>1</v>
      </c>
      <c r="H129" s="12">
        <v>1</v>
      </c>
      <c r="I129" s="16" t="s">
        <v>16</v>
      </c>
      <c r="J129" s="192" t="s">
        <v>16</v>
      </c>
    </row>
    <row r="130" spans="1:10" ht="18" customHeight="1" x14ac:dyDescent="0.25">
      <c r="A130" s="275" t="s">
        <v>33</v>
      </c>
      <c r="B130" s="49" t="s">
        <v>11</v>
      </c>
      <c r="C130" s="49" t="s">
        <v>23</v>
      </c>
      <c r="D130" s="10">
        <v>4</v>
      </c>
      <c r="E130" s="16" t="s">
        <v>16</v>
      </c>
      <c r="F130" s="192" t="s">
        <v>16</v>
      </c>
      <c r="G130" s="17">
        <v>4</v>
      </c>
      <c r="H130" s="12">
        <v>1</v>
      </c>
      <c r="I130" s="16" t="s">
        <v>16</v>
      </c>
      <c r="J130" s="192" t="s">
        <v>16</v>
      </c>
    </row>
    <row r="131" spans="1:10" ht="36" customHeight="1" x14ac:dyDescent="0.25">
      <c r="A131" s="275" t="s">
        <v>33</v>
      </c>
      <c r="B131" s="49" t="s">
        <v>25</v>
      </c>
      <c r="C131" s="49" t="s">
        <v>12</v>
      </c>
      <c r="D131" s="10">
        <v>47</v>
      </c>
      <c r="E131" s="17">
        <v>2</v>
      </c>
      <c r="F131" s="12">
        <v>4.2599999999999999E-2</v>
      </c>
      <c r="G131" s="17">
        <v>42</v>
      </c>
      <c r="H131" s="12">
        <v>0.89359999999999995</v>
      </c>
      <c r="I131" s="17">
        <v>3</v>
      </c>
      <c r="J131" s="12">
        <v>6.38</v>
      </c>
    </row>
    <row r="132" spans="1:10" ht="18" customHeight="1" x14ac:dyDescent="0.25">
      <c r="A132" s="275" t="s">
        <v>33</v>
      </c>
      <c r="B132" s="49" t="s">
        <v>25</v>
      </c>
      <c r="C132" s="49" t="s">
        <v>13</v>
      </c>
      <c r="D132" s="10">
        <v>56</v>
      </c>
      <c r="E132" s="17">
        <v>1</v>
      </c>
      <c r="F132" s="12">
        <v>1.7899999999999999E-2</v>
      </c>
      <c r="G132" s="17">
        <v>50</v>
      </c>
      <c r="H132" s="12">
        <v>0.89290000000000003</v>
      </c>
      <c r="I132" s="17">
        <v>5</v>
      </c>
      <c r="J132" s="12">
        <v>8.93</v>
      </c>
    </row>
    <row r="133" spans="1:10" ht="18" customHeight="1" x14ac:dyDescent="0.25">
      <c r="A133" s="275" t="s">
        <v>33</v>
      </c>
      <c r="B133" s="49" t="s">
        <v>25</v>
      </c>
      <c r="C133" s="49" t="s">
        <v>14</v>
      </c>
      <c r="D133" s="10">
        <v>47</v>
      </c>
      <c r="E133" s="16" t="s">
        <v>16</v>
      </c>
      <c r="F133" s="192" t="s">
        <v>16</v>
      </c>
      <c r="G133" s="17">
        <v>42</v>
      </c>
      <c r="H133" s="12">
        <v>0.89359999999999995</v>
      </c>
      <c r="I133" s="17">
        <v>5</v>
      </c>
      <c r="J133" s="12">
        <v>10.64</v>
      </c>
    </row>
    <row r="134" spans="1:10" ht="18" customHeight="1" x14ac:dyDescent="0.25">
      <c r="A134" s="275" t="s">
        <v>33</v>
      </c>
      <c r="B134" s="49" t="s">
        <v>25</v>
      </c>
      <c r="C134" s="49" t="s">
        <v>15</v>
      </c>
      <c r="D134" s="10">
        <v>46</v>
      </c>
      <c r="E134" s="16" t="s">
        <v>16</v>
      </c>
      <c r="F134" s="192" t="s">
        <v>16</v>
      </c>
      <c r="G134" s="17">
        <v>41</v>
      </c>
      <c r="H134" s="12">
        <v>0.89129999999999998</v>
      </c>
      <c r="I134" s="17">
        <v>5</v>
      </c>
      <c r="J134" s="12">
        <v>10.87</v>
      </c>
    </row>
    <row r="135" spans="1:10" ht="18" customHeight="1" x14ac:dyDescent="0.25">
      <c r="A135" s="275" t="s">
        <v>33</v>
      </c>
      <c r="B135" s="49" t="s">
        <v>25</v>
      </c>
      <c r="C135" s="49" t="s">
        <v>17</v>
      </c>
      <c r="D135" s="10">
        <v>43</v>
      </c>
      <c r="E135" s="17">
        <v>1</v>
      </c>
      <c r="F135" s="12">
        <v>2.3300000000000001E-2</v>
      </c>
      <c r="G135" s="17">
        <v>39</v>
      </c>
      <c r="H135" s="12">
        <v>0.90700000000000003</v>
      </c>
      <c r="I135" s="17">
        <v>3</v>
      </c>
      <c r="J135" s="12">
        <v>6.98</v>
      </c>
    </row>
    <row r="136" spans="1:10" ht="18" customHeight="1" x14ac:dyDescent="0.25">
      <c r="A136" s="275" t="s">
        <v>33</v>
      </c>
      <c r="B136" s="49" t="s">
        <v>25</v>
      </c>
      <c r="C136" s="49" t="s">
        <v>18</v>
      </c>
      <c r="D136" s="10">
        <v>52</v>
      </c>
      <c r="E136" s="17">
        <v>1</v>
      </c>
      <c r="F136" s="12">
        <v>1.9199999999999998E-2</v>
      </c>
      <c r="G136" s="17">
        <v>46</v>
      </c>
      <c r="H136" s="12">
        <v>0.88460000000000005</v>
      </c>
      <c r="I136" s="17">
        <v>5</v>
      </c>
      <c r="J136" s="12">
        <v>9.6199999999999992</v>
      </c>
    </row>
    <row r="137" spans="1:10" ht="18" customHeight="1" x14ac:dyDescent="0.25">
      <c r="A137" s="275" t="s">
        <v>33</v>
      </c>
      <c r="B137" s="49" t="s">
        <v>25</v>
      </c>
      <c r="C137" s="49" t="s">
        <v>19</v>
      </c>
      <c r="D137" s="10">
        <v>61</v>
      </c>
      <c r="E137" s="17">
        <v>1</v>
      </c>
      <c r="F137" s="12">
        <v>1.6400000000000001E-2</v>
      </c>
      <c r="G137" s="17">
        <v>54</v>
      </c>
      <c r="H137" s="12">
        <v>0.88519999999999999</v>
      </c>
      <c r="I137" s="17">
        <v>6</v>
      </c>
      <c r="J137" s="12">
        <v>9.84</v>
      </c>
    </row>
    <row r="138" spans="1:10" ht="18" customHeight="1" x14ac:dyDescent="0.25">
      <c r="A138" s="275" t="s">
        <v>33</v>
      </c>
      <c r="B138" s="49" t="s">
        <v>25</v>
      </c>
      <c r="C138" s="49" t="s">
        <v>20</v>
      </c>
      <c r="D138" s="10">
        <v>60</v>
      </c>
      <c r="E138" s="17">
        <v>4</v>
      </c>
      <c r="F138" s="12">
        <v>6.6699999999999995E-2</v>
      </c>
      <c r="G138" s="17">
        <v>52</v>
      </c>
      <c r="H138" s="12">
        <v>0.86670000000000003</v>
      </c>
      <c r="I138" s="17">
        <v>4</v>
      </c>
      <c r="J138" s="12">
        <v>6.67</v>
      </c>
    </row>
    <row r="139" spans="1:10" ht="18" customHeight="1" x14ac:dyDescent="0.25">
      <c r="A139" s="275" t="s">
        <v>33</v>
      </c>
      <c r="B139" s="49" t="s">
        <v>25</v>
      </c>
      <c r="C139" s="49" t="s">
        <v>21</v>
      </c>
      <c r="D139" s="10">
        <v>80</v>
      </c>
      <c r="E139" s="17">
        <v>4</v>
      </c>
      <c r="F139" s="12">
        <v>0.05</v>
      </c>
      <c r="G139" s="17">
        <v>72</v>
      </c>
      <c r="H139" s="12">
        <v>0.9</v>
      </c>
      <c r="I139" s="17">
        <v>4</v>
      </c>
      <c r="J139" s="12">
        <v>5</v>
      </c>
    </row>
    <row r="140" spans="1:10" ht="18" customHeight="1" x14ac:dyDescent="0.25">
      <c r="A140" s="275" t="s">
        <v>33</v>
      </c>
      <c r="B140" s="49" t="s">
        <v>25</v>
      </c>
      <c r="C140" s="49" t="s">
        <v>22</v>
      </c>
      <c r="D140" s="10">
        <v>89</v>
      </c>
      <c r="E140" s="17">
        <v>3</v>
      </c>
      <c r="F140" s="12">
        <v>3.3700000000000001E-2</v>
      </c>
      <c r="G140" s="17">
        <v>70</v>
      </c>
      <c r="H140" s="12">
        <v>0.78649999999999998</v>
      </c>
      <c r="I140" s="17">
        <v>16</v>
      </c>
      <c r="J140" s="12">
        <v>17.98</v>
      </c>
    </row>
    <row r="141" spans="1:10" ht="18" customHeight="1" x14ac:dyDescent="0.25">
      <c r="A141" s="286" t="s">
        <v>33</v>
      </c>
      <c r="B141" s="287" t="s">
        <v>25</v>
      </c>
      <c r="C141" s="287" t="s">
        <v>23</v>
      </c>
      <c r="D141" s="26">
        <v>84</v>
      </c>
      <c r="E141" s="29">
        <v>3</v>
      </c>
      <c r="F141" s="34">
        <v>3.5700000000000003E-2</v>
      </c>
      <c r="G141" s="29">
        <v>71</v>
      </c>
      <c r="H141" s="34">
        <v>0.84519999999999995</v>
      </c>
      <c r="I141" s="29">
        <v>10</v>
      </c>
      <c r="J141" s="34">
        <v>11.9</v>
      </c>
    </row>
    <row r="142" spans="1:10" ht="18" customHeight="1" x14ac:dyDescent="0.25">
      <c r="A142" s="288" t="s">
        <v>33</v>
      </c>
      <c r="B142" s="289" t="s">
        <v>40</v>
      </c>
      <c r="C142" s="289"/>
      <c r="D142" s="32">
        <f>SUM(D123:D141)</f>
        <v>682</v>
      </c>
      <c r="E142" s="33">
        <f>SUM(E123:E141)</f>
        <v>20</v>
      </c>
      <c r="F142" s="218">
        <f>E142/D142</f>
        <v>2.932551319648094E-2</v>
      </c>
      <c r="G142" s="33">
        <f>SUM(G123:G141)</f>
        <v>596</v>
      </c>
      <c r="H142" s="218">
        <f>G142/D142</f>
        <v>0.87390029325513197</v>
      </c>
      <c r="I142" s="33">
        <f>SUM(I123:I141)</f>
        <v>66</v>
      </c>
      <c r="J142" s="218">
        <f>I142/D142</f>
        <v>9.6774193548387094E-2</v>
      </c>
    </row>
    <row r="143" spans="1:10" ht="18" customHeight="1" x14ac:dyDescent="0.25">
      <c r="A143" s="290"/>
      <c r="B143" s="290"/>
      <c r="C143" s="290"/>
      <c r="D143" s="30"/>
      <c r="E143" s="30"/>
      <c r="F143" s="219"/>
      <c r="G143" s="30"/>
      <c r="H143" s="219"/>
      <c r="I143" s="30"/>
      <c r="J143" s="219"/>
    </row>
    <row r="144" spans="1:10" x14ac:dyDescent="0.25">
      <c r="A144" s="273" t="s">
        <v>34</v>
      </c>
      <c r="B144" s="274" t="s">
        <v>11</v>
      </c>
      <c r="C144" s="274" t="s">
        <v>12</v>
      </c>
      <c r="D144" s="14">
        <v>5</v>
      </c>
      <c r="E144" s="15" t="s">
        <v>16</v>
      </c>
      <c r="F144" s="196" t="s">
        <v>16</v>
      </c>
      <c r="G144" s="19">
        <v>5</v>
      </c>
      <c r="H144" s="28">
        <v>1</v>
      </c>
      <c r="I144" s="15" t="s">
        <v>16</v>
      </c>
      <c r="J144" s="196" t="s">
        <v>16</v>
      </c>
    </row>
    <row r="145" spans="1:10" ht="18" customHeight="1" x14ac:dyDescent="0.25">
      <c r="A145" s="275" t="s">
        <v>34</v>
      </c>
      <c r="B145" s="49" t="s">
        <v>11</v>
      </c>
      <c r="C145" s="49" t="s">
        <v>13</v>
      </c>
      <c r="D145" s="10">
        <v>5</v>
      </c>
      <c r="E145" s="17">
        <v>1</v>
      </c>
      <c r="F145" s="12">
        <v>0.2</v>
      </c>
      <c r="G145" s="17">
        <v>4</v>
      </c>
      <c r="H145" s="12">
        <v>0.8</v>
      </c>
      <c r="I145" s="16" t="s">
        <v>16</v>
      </c>
      <c r="J145" s="192" t="s">
        <v>16</v>
      </c>
    </row>
    <row r="146" spans="1:10" ht="18" customHeight="1" x14ac:dyDescent="0.25">
      <c r="A146" s="275" t="s">
        <v>34</v>
      </c>
      <c r="B146" s="49" t="s">
        <v>11</v>
      </c>
      <c r="C146" s="49" t="s">
        <v>14</v>
      </c>
      <c r="D146" s="10">
        <v>5</v>
      </c>
      <c r="E146" s="16" t="s">
        <v>16</v>
      </c>
      <c r="F146" s="192" t="s">
        <v>16</v>
      </c>
      <c r="G146" s="17">
        <v>5</v>
      </c>
      <c r="H146" s="12">
        <v>1</v>
      </c>
      <c r="I146" s="16" t="s">
        <v>16</v>
      </c>
      <c r="J146" s="192" t="s">
        <v>16</v>
      </c>
    </row>
    <row r="147" spans="1:10" ht="18" customHeight="1" x14ac:dyDescent="0.25">
      <c r="A147" s="275" t="s">
        <v>34</v>
      </c>
      <c r="B147" s="49" t="s">
        <v>11</v>
      </c>
      <c r="C147" s="49" t="s">
        <v>15</v>
      </c>
      <c r="D147" s="10">
        <v>6</v>
      </c>
      <c r="E147" s="16" t="s">
        <v>16</v>
      </c>
      <c r="F147" s="192" t="s">
        <v>16</v>
      </c>
      <c r="G147" s="17">
        <v>5</v>
      </c>
      <c r="H147" s="12">
        <v>0.83330000000000004</v>
      </c>
      <c r="I147" s="17">
        <v>1</v>
      </c>
      <c r="J147" s="12">
        <v>0.16669999999999999</v>
      </c>
    </row>
    <row r="148" spans="1:10" ht="18" customHeight="1" x14ac:dyDescent="0.25">
      <c r="A148" s="275" t="s">
        <v>34</v>
      </c>
      <c r="B148" s="49" t="s">
        <v>11</v>
      </c>
      <c r="C148" s="49" t="s">
        <v>17</v>
      </c>
      <c r="D148" s="10">
        <v>5</v>
      </c>
      <c r="E148" s="16" t="s">
        <v>16</v>
      </c>
      <c r="F148" s="192" t="s">
        <v>16</v>
      </c>
      <c r="G148" s="17">
        <v>5</v>
      </c>
      <c r="H148" s="12">
        <v>1</v>
      </c>
      <c r="I148" s="16" t="s">
        <v>16</v>
      </c>
      <c r="J148" s="192" t="s">
        <v>16</v>
      </c>
    </row>
    <row r="149" spans="1:10" ht="18" customHeight="1" x14ac:dyDescent="0.25">
      <c r="A149" s="275" t="s">
        <v>34</v>
      </c>
      <c r="B149" s="49" t="s">
        <v>11</v>
      </c>
      <c r="C149" s="49" t="s">
        <v>18</v>
      </c>
      <c r="D149" s="10">
        <v>3</v>
      </c>
      <c r="E149" s="16" t="s">
        <v>16</v>
      </c>
      <c r="F149" s="192" t="s">
        <v>16</v>
      </c>
      <c r="G149" s="17">
        <v>3</v>
      </c>
      <c r="H149" s="12">
        <v>1</v>
      </c>
      <c r="I149" s="16" t="s">
        <v>16</v>
      </c>
      <c r="J149" s="192" t="s">
        <v>16</v>
      </c>
    </row>
    <row r="150" spans="1:10" ht="18" customHeight="1" x14ac:dyDescent="0.25">
      <c r="A150" s="275" t="s">
        <v>34</v>
      </c>
      <c r="B150" s="49" t="s">
        <v>11</v>
      </c>
      <c r="C150" s="49" t="s">
        <v>19</v>
      </c>
      <c r="D150" s="10">
        <v>7</v>
      </c>
      <c r="E150" s="16" t="s">
        <v>16</v>
      </c>
      <c r="F150" s="192" t="s">
        <v>16</v>
      </c>
      <c r="G150" s="17">
        <v>7</v>
      </c>
      <c r="H150" s="12">
        <v>1</v>
      </c>
      <c r="I150" s="16" t="s">
        <v>16</v>
      </c>
      <c r="J150" s="192" t="s">
        <v>16</v>
      </c>
    </row>
    <row r="151" spans="1:10" ht="18" customHeight="1" x14ac:dyDescent="0.25">
      <c r="A151" s="275" t="s">
        <v>34</v>
      </c>
      <c r="B151" s="49" t="s">
        <v>11</v>
      </c>
      <c r="C151" s="49" t="s">
        <v>20</v>
      </c>
      <c r="D151" s="10">
        <v>9</v>
      </c>
      <c r="E151" s="16" t="s">
        <v>16</v>
      </c>
      <c r="F151" s="192" t="s">
        <v>16</v>
      </c>
      <c r="G151" s="17">
        <v>7</v>
      </c>
      <c r="H151" s="12">
        <v>0.77780000000000005</v>
      </c>
      <c r="I151" s="17">
        <v>2</v>
      </c>
      <c r="J151" s="12">
        <v>0.22220000000000001</v>
      </c>
    </row>
    <row r="152" spans="1:10" ht="18" customHeight="1" x14ac:dyDescent="0.25">
      <c r="A152" s="275" t="s">
        <v>34</v>
      </c>
      <c r="B152" s="49" t="s">
        <v>11</v>
      </c>
      <c r="C152" s="49" t="s">
        <v>21</v>
      </c>
      <c r="D152" s="10">
        <v>10</v>
      </c>
      <c r="E152" s="16" t="s">
        <v>16</v>
      </c>
      <c r="F152" s="192" t="s">
        <v>16</v>
      </c>
      <c r="G152" s="17">
        <v>10</v>
      </c>
      <c r="H152" s="12">
        <v>1</v>
      </c>
      <c r="I152" s="16" t="s">
        <v>16</v>
      </c>
      <c r="J152" s="192" t="s">
        <v>16</v>
      </c>
    </row>
    <row r="153" spans="1:10" ht="18" customHeight="1" x14ac:dyDescent="0.25">
      <c r="A153" s="275" t="s">
        <v>34</v>
      </c>
      <c r="B153" s="49" t="s">
        <v>11</v>
      </c>
      <c r="C153" s="49" t="s">
        <v>22</v>
      </c>
      <c r="D153" s="10">
        <v>17</v>
      </c>
      <c r="E153" s="16" t="s">
        <v>16</v>
      </c>
      <c r="F153" s="192" t="s">
        <v>16</v>
      </c>
      <c r="G153" s="17">
        <v>16</v>
      </c>
      <c r="H153" s="12">
        <v>0.94120000000000004</v>
      </c>
      <c r="I153" s="17">
        <v>1</v>
      </c>
      <c r="J153" s="12">
        <v>5.8799999999999998E-2</v>
      </c>
    </row>
    <row r="154" spans="1:10" ht="18" customHeight="1" x14ac:dyDescent="0.25">
      <c r="A154" s="275" t="s">
        <v>34</v>
      </c>
      <c r="B154" s="49" t="s">
        <v>11</v>
      </c>
      <c r="C154" s="49" t="s">
        <v>23</v>
      </c>
      <c r="D154" s="10">
        <v>6</v>
      </c>
      <c r="E154" s="16" t="s">
        <v>16</v>
      </c>
      <c r="F154" s="192" t="s">
        <v>16</v>
      </c>
      <c r="G154" s="17">
        <v>4</v>
      </c>
      <c r="H154" s="12">
        <v>0.66669999999999996</v>
      </c>
      <c r="I154" s="17">
        <v>2</v>
      </c>
      <c r="J154" s="12">
        <v>0.33329999999999999</v>
      </c>
    </row>
    <row r="155" spans="1:10" x14ac:dyDescent="0.25">
      <c r="A155" s="275" t="s">
        <v>34</v>
      </c>
      <c r="B155" s="49" t="s">
        <v>25</v>
      </c>
      <c r="C155" s="49" t="s">
        <v>12</v>
      </c>
      <c r="D155" s="10">
        <v>35</v>
      </c>
      <c r="E155" s="17">
        <v>1</v>
      </c>
      <c r="F155" s="12">
        <v>2.86E-2</v>
      </c>
      <c r="G155" s="17">
        <v>28</v>
      </c>
      <c r="H155" s="12">
        <v>0.8</v>
      </c>
      <c r="I155" s="17">
        <v>6</v>
      </c>
      <c r="J155" s="12">
        <v>0.1714</v>
      </c>
    </row>
    <row r="156" spans="1:10" ht="18" customHeight="1" x14ac:dyDescent="0.25">
      <c r="A156" s="275" t="s">
        <v>34</v>
      </c>
      <c r="B156" s="49" t="s">
        <v>25</v>
      </c>
      <c r="C156" s="49" t="s">
        <v>13</v>
      </c>
      <c r="D156" s="10">
        <v>26</v>
      </c>
      <c r="E156" s="17">
        <v>1</v>
      </c>
      <c r="F156" s="12">
        <v>3.85E-2</v>
      </c>
      <c r="G156" s="17">
        <v>23</v>
      </c>
      <c r="H156" s="12">
        <v>0.88460000000000005</v>
      </c>
      <c r="I156" s="17">
        <v>2</v>
      </c>
      <c r="J156" s="12">
        <v>7.6899999999999996E-2</v>
      </c>
    </row>
    <row r="157" spans="1:10" ht="18" customHeight="1" x14ac:dyDescent="0.25">
      <c r="A157" s="275" t="s">
        <v>34</v>
      </c>
      <c r="B157" s="49" t="s">
        <v>25</v>
      </c>
      <c r="C157" s="49" t="s">
        <v>14</v>
      </c>
      <c r="D157" s="10">
        <v>43</v>
      </c>
      <c r="E157" s="16" t="s">
        <v>16</v>
      </c>
      <c r="F157" s="192" t="s">
        <v>16</v>
      </c>
      <c r="G157" s="17">
        <v>40</v>
      </c>
      <c r="H157" s="12">
        <v>0.93020000000000003</v>
      </c>
      <c r="I157" s="17">
        <v>3</v>
      </c>
      <c r="J157" s="12">
        <v>6.9800000000000001E-2</v>
      </c>
    </row>
    <row r="158" spans="1:10" ht="18" customHeight="1" x14ac:dyDescent="0.25">
      <c r="A158" s="275" t="s">
        <v>34</v>
      </c>
      <c r="B158" s="49" t="s">
        <v>25</v>
      </c>
      <c r="C158" s="49" t="s">
        <v>15</v>
      </c>
      <c r="D158" s="10">
        <v>48</v>
      </c>
      <c r="E158" s="17">
        <v>5</v>
      </c>
      <c r="F158" s="12">
        <v>0.1042</v>
      </c>
      <c r="G158" s="17">
        <v>41</v>
      </c>
      <c r="H158" s="12">
        <v>0.85419999999999996</v>
      </c>
      <c r="I158" s="17">
        <v>2</v>
      </c>
      <c r="J158" s="12">
        <v>4.1700000000000001E-2</v>
      </c>
    </row>
    <row r="159" spans="1:10" ht="18" customHeight="1" x14ac:dyDescent="0.25">
      <c r="A159" s="275" t="s">
        <v>34</v>
      </c>
      <c r="B159" s="49" t="s">
        <v>25</v>
      </c>
      <c r="C159" s="49" t="s">
        <v>17</v>
      </c>
      <c r="D159" s="10">
        <v>52</v>
      </c>
      <c r="E159" s="17">
        <v>2</v>
      </c>
      <c r="F159" s="12">
        <v>3.85E-2</v>
      </c>
      <c r="G159" s="17">
        <v>40</v>
      </c>
      <c r="H159" s="12">
        <v>0.76919999999999999</v>
      </c>
      <c r="I159" s="17">
        <v>10</v>
      </c>
      <c r="J159" s="12">
        <v>0.1923</v>
      </c>
    </row>
    <row r="160" spans="1:10" ht="18" customHeight="1" x14ac:dyDescent="0.25">
      <c r="A160" s="275" t="s">
        <v>34</v>
      </c>
      <c r="B160" s="49" t="s">
        <v>25</v>
      </c>
      <c r="C160" s="49" t="s">
        <v>18</v>
      </c>
      <c r="D160" s="10">
        <v>52</v>
      </c>
      <c r="E160" s="17">
        <v>16</v>
      </c>
      <c r="F160" s="12">
        <v>0.30769999999999997</v>
      </c>
      <c r="G160" s="17">
        <v>34</v>
      </c>
      <c r="H160" s="12">
        <v>0.65380000000000005</v>
      </c>
      <c r="I160" s="17">
        <v>2</v>
      </c>
      <c r="J160" s="12">
        <v>3.85E-2</v>
      </c>
    </row>
    <row r="161" spans="1:10" ht="18" customHeight="1" x14ac:dyDescent="0.25">
      <c r="A161" s="275" t="s">
        <v>34</v>
      </c>
      <c r="B161" s="49" t="s">
        <v>25</v>
      </c>
      <c r="C161" s="49" t="s">
        <v>19</v>
      </c>
      <c r="D161" s="10">
        <v>36</v>
      </c>
      <c r="E161" s="17">
        <v>16</v>
      </c>
      <c r="F161" s="12">
        <v>0.44440000000000002</v>
      </c>
      <c r="G161" s="17">
        <v>13</v>
      </c>
      <c r="H161" s="12">
        <v>0.36109999999999998</v>
      </c>
      <c r="I161" s="17">
        <v>7</v>
      </c>
      <c r="J161" s="12">
        <v>0.19439999999999999</v>
      </c>
    </row>
    <row r="162" spans="1:10" ht="18" customHeight="1" x14ac:dyDescent="0.25">
      <c r="A162" s="275" t="s">
        <v>34</v>
      </c>
      <c r="B162" s="49" t="s">
        <v>25</v>
      </c>
      <c r="C162" s="49" t="s">
        <v>20</v>
      </c>
      <c r="D162" s="10">
        <v>55</v>
      </c>
      <c r="E162" s="17">
        <v>21</v>
      </c>
      <c r="F162" s="12">
        <v>0.38179999999999997</v>
      </c>
      <c r="G162" s="17">
        <v>30</v>
      </c>
      <c r="H162" s="12">
        <v>0.54549999999999998</v>
      </c>
      <c r="I162" s="17">
        <v>4</v>
      </c>
      <c r="J162" s="12">
        <v>7.2700000000000001E-2</v>
      </c>
    </row>
    <row r="163" spans="1:10" ht="18" customHeight="1" x14ac:dyDescent="0.25">
      <c r="A163" s="275" t="s">
        <v>34</v>
      </c>
      <c r="B163" s="49" t="s">
        <v>25</v>
      </c>
      <c r="C163" s="49" t="s">
        <v>21</v>
      </c>
      <c r="D163" s="10">
        <v>44</v>
      </c>
      <c r="E163" s="17">
        <v>14</v>
      </c>
      <c r="F163" s="12">
        <v>0.31819999999999998</v>
      </c>
      <c r="G163" s="17">
        <v>26</v>
      </c>
      <c r="H163" s="12">
        <v>0.59089999999999998</v>
      </c>
      <c r="I163" s="17">
        <v>4</v>
      </c>
      <c r="J163" s="12">
        <v>9.0899999999999995E-2</v>
      </c>
    </row>
    <row r="164" spans="1:10" ht="18" customHeight="1" x14ac:dyDescent="0.25">
      <c r="A164" s="275" t="s">
        <v>34</v>
      </c>
      <c r="B164" s="49" t="s">
        <v>25</v>
      </c>
      <c r="C164" s="49" t="s">
        <v>22</v>
      </c>
      <c r="D164" s="10">
        <v>61</v>
      </c>
      <c r="E164" s="17">
        <v>30</v>
      </c>
      <c r="F164" s="12">
        <v>0.49180000000000001</v>
      </c>
      <c r="G164" s="17">
        <v>26</v>
      </c>
      <c r="H164" s="12">
        <v>0.42620000000000002</v>
      </c>
      <c r="I164" s="17">
        <v>5</v>
      </c>
      <c r="J164" s="12">
        <v>8.2000000000000003E-2</v>
      </c>
    </row>
    <row r="165" spans="1:10" ht="18" customHeight="1" x14ac:dyDescent="0.25">
      <c r="A165" s="286" t="s">
        <v>34</v>
      </c>
      <c r="B165" s="287" t="s">
        <v>25</v>
      </c>
      <c r="C165" s="287" t="s">
        <v>23</v>
      </c>
      <c r="D165" s="26">
        <v>51</v>
      </c>
      <c r="E165" s="29">
        <v>17</v>
      </c>
      <c r="F165" s="34">
        <v>0.33329999999999999</v>
      </c>
      <c r="G165" s="29">
        <v>28</v>
      </c>
      <c r="H165" s="34">
        <v>0.54900000000000004</v>
      </c>
      <c r="I165" s="29">
        <v>6</v>
      </c>
      <c r="J165" s="34">
        <v>0.1176</v>
      </c>
    </row>
    <row r="166" spans="1:10" ht="18" customHeight="1" x14ac:dyDescent="0.25">
      <c r="A166" s="288" t="s">
        <v>34</v>
      </c>
      <c r="B166" s="289" t="s">
        <v>40</v>
      </c>
      <c r="C166" s="289"/>
      <c r="D166" s="32">
        <f>SUM(D144:D165)</f>
        <v>581</v>
      </c>
      <c r="E166" s="33">
        <f>SUM(E144:E165)</f>
        <v>124</v>
      </c>
      <c r="F166" s="218">
        <f>E166/D166</f>
        <v>0.21342512908777969</v>
      </c>
      <c r="G166" s="33">
        <f>SUM(G144:G165)</f>
        <v>400</v>
      </c>
      <c r="H166" s="218">
        <f>G166/D166</f>
        <v>0.68846815834767638</v>
      </c>
      <c r="I166" s="33">
        <f>SUM(I144:I165)</f>
        <v>57</v>
      </c>
      <c r="J166" s="218">
        <f>I166/D166</f>
        <v>9.8106712564543896E-2</v>
      </c>
    </row>
    <row r="167" spans="1:10" ht="18" customHeight="1" x14ac:dyDescent="0.25">
      <c r="A167" s="290"/>
      <c r="B167" s="290"/>
      <c r="C167" s="290"/>
      <c r="D167" s="30"/>
      <c r="E167" s="30"/>
      <c r="F167" s="219"/>
      <c r="G167" s="30"/>
      <c r="H167" s="219"/>
      <c r="I167" s="30"/>
      <c r="J167" s="219"/>
    </row>
    <row r="168" spans="1:10" ht="18" customHeight="1" x14ac:dyDescent="0.25">
      <c r="A168" s="273" t="s">
        <v>35</v>
      </c>
      <c r="B168" s="274" t="s">
        <v>11</v>
      </c>
      <c r="C168" s="274" t="s">
        <v>12</v>
      </c>
      <c r="D168" s="14">
        <v>14</v>
      </c>
      <c r="E168" s="15" t="s">
        <v>16</v>
      </c>
      <c r="F168" s="196" t="s">
        <v>16</v>
      </c>
      <c r="G168" s="15">
        <v>13</v>
      </c>
      <c r="H168" s="196">
        <f>G168/D168</f>
        <v>0.9285714285714286</v>
      </c>
      <c r="I168" s="15">
        <v>1</v>
      </c>
      <c r="J168" s="196">
        <f>I168/D168</f>
        <v>7.1428571428571425E-2</v>
      </c>
    </row>
    <row r="169" spans="1:10" ht="18" customHeight="1" x14ac:dyDescent="0.25">
      <c r="A169" s="275" t="s">
        <v>35</v>
      </c>
      <c r="B169" s="49" t="s">
        <v>11</v>
      </c>
      <c r="C169" s="49" t="s">
        <v>13</v>
      </c>
      <c r="D169" s="10">
        <v>12</v>
      </c>
      <c r="E169" s="16" t="s">
        <v>16</v>
      </c>
      <c r="F169" s="192" t="s">
        <v>16</v>
      </c>
      <c r="G169" s="16">
        <v>10</v>
      </c>
      <c r="H169" s="192">
        <f t="shared" ref="H169:H189" si="0">G169/D169</f>
        <v>0.83333333333333337</v>
      </c>
      <c r="I169" s="16">
        <v>2</v>
      </c>
      <c r="J169" s="192">
        <f t="shared" ref="J169:J189" si="1">I169/D169</f>
        <v>0.16666666666666666</v>
      </c>
    </row>
    <row r="170" spans="1:10" ht="18" customHeight="1" x14ac:dyDescent="0.25">
      <c r="A170" s="275" t="s">
        <v>35</v>
      </c>
      <c r="B170" s="49" t="s">
        <v>11</v>
      </c>
      <c r="C170" s="49" t="s">
        <v>14</v>
      </c>
      <c r="D170" s="10">
        <v>17</v>
      </c>
      <c r="E170" s="16" t="s">
        <v>16</v>
      </c>
      <c r="F170" s="192" t="s">
        <v>16</v>
      </c>
      <c r="G170" s="16">
        <v>17</v>
      </c>
      <c r="H170" s="192">
        <f t="shared" si="0"/>
        <v>1</v>
      </c>
      <c r="I170" s="16" t="s">
        <v>16</v>
      </c>
      <c r="J170" s="192"/>
    </row>
    <row r="171" spans="1:10" ht="18" customHeight="1" x14ac:dyDescent="0.25">
      <c r="A171" s="275" t="s">
        <v>35</v>
      </c>
      <c r="B171" s="49" t="s">
        <v>11</v>
      </c>
      <c r="C171" s="49" t="s">
        <v>15</v>
      </c>
      <c r="D171" s="10">
        <v>16</v>
      </c>
      <c r="E171" s="16" t="s">
        <v>16</v>
      </c>
      <c r="F171" s="192" t="s">
        <v>16</v>
      </c>
      <c r="G171" s="16">
        <v>14</v>
      </c>
      <c r="H171" s="192">
        <f t="shared" si="0"/>
        <v>0.875</v>
      </c>
      <c r="I171" s="16">
        <v>2</v>
      </c>
      <c r="J171" s="192">
        <f t="shared" si="1"/>
        <v>0.125</v>
      </c>
    </row>
    <row r="172" spans="1:10" ht="18" customHeight="1" x14ac:dyDescent="0.25">
      <c r="A172" s="275" t="s">
        <v>35</v>
      </c>
      <c r="B172" s="49" t="s">
        <v>11</v>
      </c>
      <c r="C172" s="49" t="s">
        <v>17</v>
      </c>
      <c r="D172" s="10">
        <v>9</v>
      </c>
      <c r="E172" s="16" t="s">
        <v>16</v>
      </c>
      <c r="F172" s="192" t="s">
        <v>16</v>
      </c>
      <c r="G172" s="16">
        <v>8</v>
      </c>
      <c r="H172" s="192">
        <f t="shared" si="0"/>
        <v>0.88888888888888884</v>
      </c>
      <c r="I172" s="16">
        <v>1</v>
      </c>
      <c r="J172" s="192">
        <f t="shared" si="1"/>
        <v>0.1111111111111111</v>
      </c>
    </row>
    <row r="173" spans="1:10" ht="18" customHeight="1" x14ac:dyDescent="0.25">
      <c r="A173" s="275" t="s">
        <v>35</v>
      </c>
      <c r="B173" s="49" t="s">
        <v>11</v>
      </c>
      <c r="C173" s="49" t="s">
        <v>18</v>
      </c>
      <c r="D173" s="10">
        <v>17</v>
      </c>
      <c r="E173" s="16" t="s">
        <v>16</v>
      </c>
      <c r="F173" s="192" t="s">
        <v>16</v>
      </c>
      <c r="G173" s="16">
        <v>14</v>
      </c>
      <c r="H173" s="192">
        <f t="shared" si="0"/>
        <v>0.82352941176470584</v>
      </c>
      <c r="I173" s="16">
        <v>3</v>
      </c>
      <c r="J173" s="192">
        <f t="shared" si="1"/>
        <v>0.17647058823529413</v>
      </c>
    </row>
    <row r="174" spans="1:10" ht="18" customHeight="1" x14ac:dyDescent="0.25">
      <c r="A174" s="275" t="s">
        <v>35</v>
      </c>
      <c r="B174" s="49" t="s">
        <v>11</v>
      </c>
      <c r="C174" s="49" t="s">
        <v>19</v>
      </c>
      <c r="D174" s="10">
        <v>24</v>
      </c>
      <c r="E174" s="16" t="s">
        <v>16</v>
      </c>
      <c r="F174" s="192" t="s">
        <v>16</v>
      </c>
      <c r="G174" s="16">
        <v>23</v>
      </c>
      <c r="H174" s="192">
        <f t="shared" si="0"/>
        <v>0.95833333333333337</v>
      </c>
      <c r="I174" s="16">
        <v>1</v>
      </c>
      <c r="J174" s="192">
        <f t="shared" si="1"/>
        <v>4.1666666666666664E-2</v>
      </c>
    </row>
    <row r="175" spans="1:10" ht="18" customHeight="1" x14ac:dyDescent="0.25">
      <c r="A175" s="275" t="s">
        <v>35</v>
      </c>
      <c r="B175" s="49" t="s">
        <v>11</v>
      </c>
      <c r="C175" s="49" t="s">
        <v>20</v>
      </c>
      <c r="D175" s="10">
        <v>18</v>
      </c>
      <c r="E175" s="16" t="s">
        <v>16</v>
      </c>
      <c r="F175" s="192" t="s">
        <v>16</v>
      </c>
      <c r="G175" s="16">
        <v>16</v>
      </c>
      <c r="H175" s="192">
        <f t="shared" si="0"/>
        <v>0.88888888888888884</v>
      </c>
      <c r="I175" s="16">
        <v>2</v>
      </c>
      <c r="J175" s="192">
        <f t="shared" si="1"/>
        <v>0.1111111111111111</v>
      </c>
    </row>
    <row r="176" spans="1:10" ht="18" customHeight="1" x14ac:dyDescent="0.25">
      <c r="A176" s="275" t="s">
        <v>35</v>
      </c>
      <c r="B176" s="49" t="s">
        <v>11</v>
      </c>
      <c r="C176" s="49" t="s">
        <v>21</v>
      </c>
      <c r="D176" s="10">
        <v>9</v>
      </c>
      <c r="E176" s="16" t="s">
        <v>16</v>
      </c>
      <c r="F176" s="192" t="s">
        <v>16</v>
      </c>
      <c r="G176" s="16">
        <v>9</v>
      </c>
      <c r="H176" s="192">
        <f t="shared" si="0"/>
        <v>1</v>
      </c>
      <c r="I176" s="16" t="s">
        <v>16</v>
      </c>
      <c r="J176" s="192"/>
    </row>
    <row r="177" spans="1:10" ht="18" customHeight="1" x14ac:dyDescent="0.25">
      <c r="A177" s="275" t="s">
        <v>35</v>
      </c>
      <c r="B177" s="49" t="s">
        <v>11</v>
      </c>
      <c r="C177" s="49" t="s">
        <v>22</v>
      </c>
      <c r="D177" s="10">
        <v>22</v>
      </c>
      <c r="E177" s="16" t="s">
        <v>16</v>
      </c>
      <c r="F177" s="192" t="s">
        <v>16</v>
      </c>
      <c r="G177" s="16">
        <v>21</v>
      </c>
      <c r="H177" s="192">
        <f t="shared" si="0"/>
        <v>0.95454545454545459</v>
      </c>
      <c r="I177" s="16">
        <v>1</v>
      </c>
      <c r="J177" s="192">
        <f t="shared" si="1"/>
        <v>4.5454545454545456E-2</v>
      </c>
    </row>
    <row r="178" spans="1:10" ht="18" customHeight="1" x14ac:dyDescent="0.25">
      <c r="A178" s="275" t="s">
        <v>35</v>
      </c>
      <c r="B178" s="49" t="s">
        <v>11</v>
      </c>
      <c r="C178" s="49" t="s">
        <v>23</v>
      </c>
      <c r="D178" s="10">
        <v>19</v>
      </c>
      <c r="E178" s="16" t="s">
        <v>16</v>
      </c>
      <c r="F178" s="192" t="s">
        <v>16</v>
      </c>
      <c r="G178" s="16">
        <v>17</v>
      </c>
      <c r="H178" s="192">
        <f t="shared" si="0"/>
        <v>0.89473684210526316</v>
      </c>
      <c r="I178" s="16">
        <v>2</v>
      </c>
      <c r="J178" s="192">
        <f t="shared" si="1"/>
        <v>0.10526315789473684</v>
      </c>
    </row>
    <row r="179" spans="1:10" x14ac:dyDescent="0.25">
      <c r="A179" s="275" t="s">
        <v>35</v>
      </c>
      <c r="B179" s="49" t="s">
        <v>25</v>
      </c>
      <c r="C179" s="49" t="s">
        <v>12</v>
      </c>
      <c r="D179" s="10">
        <v>17</v>
      </c>
      <c r="E179" s="16" t="s">
        <v>16</v>
      </c>
      <c r="F179" s="192" t="s">
        <v>16</v>
      </c>
      <c r="G179" s="16">
        <v>17</v>
      </c>
      <c r="H179" s="192">
        <f t="shared" si="0"/>
        <v>1</v>
      </c>
      <c r="I179" s="16" t="s">
        <v>16</v>
      </c>
      <c r="J179" s="192"/>
    </row>
    <row r="180" spans="1:10" ht="18" customHeight="1" x14ac:dyDescent="0.25">
      <c r="A180" s="275" t="s">
        <v>35</v>
      </c>
      <c r="B180" s="49" t="s">
        <v>25</v>
      </c>
      <c r="C180" s="49" t="s">
        <v>13</v>
      </c>
      <c r="D180" s="10">
        <v>24</v>
      </c>
      <c r="E180" s="17">
        <v>1</v>
      </c>
      <c r="F180" s="12">
        <v>4.1700000000000001E-2</v>
      </c>
      <c r="G180" s="17">
        <v>21</v>
      </c>
      <c r="H180" s="12">
        <f t="shared" si="0"/>
        <v>0.875</v>
      </c>
      <c r="I180" s="17">
        <v>2</v>
      </c>
      <c r="J180" s="12">
        <f t="shared" si="1"/>
        <v>8.3333333333333329E-2</v>
      </c>
    </row>
    <row r="181" spans="1:10" ht="18" customHeight="1" x14ac:dyDescent="0.25">
      <c r="A181" s="275" t="s">
        <v>35</v>
      </c>
      <c r="B181" s="49" t="s">
        <v>25</v>
      </c>
      <c r="C181" s="49" t="s">
        <v>14</v>
      </c>
      <c r="D181" s="10">
        <v>24</v>
      </c>
      <c r="E181" s="17">
        <v>1</v>
      </c>
      <c r="F181" s="12">
        <v>4.1700000000000001E-2</v>
      </c>
      <c r="G181" s="17">
        <v>18</v>
      </c>
      <c r="H181" s="12">
        <f t="shared" si="0"/>
        <v>0.75</v>
      </c>
      <c r="I181" s="17">
        <v>5</v>
      </c>
      <c r="J181" s="12">
        <f t="shared" si="1"/>
        <v>0.20833333333333334</v>
      </c>
    </row>
    <row r="182" spans="1:10" ht="18" customHeight="1" x14ac:dyDescent="0.25">
      <c r="A182" s="275" t="s">
        <v>35</v>
      </c>
      <c r="B182" s="49" t="s">
        <v>25</v>
      </c>
      <c r="C182" s="49" t="s">
        <v>15</v>
      </c>
      <c r="D182" s="10">
        <v>14</v>
      </c>
      <c r="E182" s="16" t="s">
        <v>16</v>
      </c>
      <c r="F182" s="192" t="s">
        <v>16</v>
      </c>
      <c r="G182" s="16">
        <v>14</v>
      </c>
      <c r="H182" s="192">
        <f t="shared" si="0"/>
        <v>1</v>
      </c>
      <c r="I182" s="16" t="s">
        <v>16</v>
      </c>
      <c r="J182" s="192"/>
    </row>
    <row r="183" spans="1:10" ht="18" customHeight="1" x14ac:dyDescent="0.25">
      <c r="A183" s="275" t="s">
        <v>35</v>
      </c>
      <c r="B183" s="49" t="s">
        <v>25</v>
      </c>
      <c r="C183" s="49" t="s">
        <v>17</v>
      </c>
      <c r="D183" s="10">
        <v>18</v>
      </c>
      <c r="E183" s="17">
        <v>1</v>
      </c>
      <c r="F183" s="12">
        <v>5.5599999999999997E-2</v>
      </c>
      <c r="G183" s="17">
        <v>17</v>
      </c>
      <c r="H183" s="12">
        <f t="shared" si="0"/>
        <v>0.94444444444444442</v>
      </c>
      <c r="I183" s="17" t="s">
        <v>16</v>
      </c>
      <c r="J183" s="12"/>
    </row>
    <row r="184" spans="1:10" ht="18" customHeight="1" x14ac:dyDescent="0.25">
      <c r="A184" s="275" t="s">
        <v>35</v>
      </c>
      <c r="B184" s="49" t="s">
        <v>25</v>
      </c>
      <c r="C184" s="49" t="s">
        <v>18</v>
      </c>
      <c r="D184" s="10">
        <v>17</v>
      </c>
      <c r="E184" s="17">
        <v>1</v>
      </c>
      <c r="F184" s="12">
        <v>5.8799999999999998E-2</v>
      </c>
      <c r="G184" s="17">
        <v>13</v>
      </c>
      <c r="H184" s="12">
        <f t="shared" si="0"/>
        <v>0.76470588235294112</v>
      </c>
      <c r="I184" s="17">
        <v>3</v>
      </c>
      <c r="J184" s="12">
        <f t="shared" si="1"/>
        <v>0.17647058823529413</v>
      </c>
    </row>
    <row r="185" spans="1:10" ht="18" customHeight="1" x14ac:dyDescent="0.25">
      <c r="A185" s="275" t="s">
        <v>35</v>
      </c>
      <c r="B185" s="49" t="s">
        <v>25</v>
      </c>
      <c r="C185" s="49" t="s">
        <v>19</v>
      </c>
      <c r="D185" s="10">
        <v>16</v>
      </c>
      <c r="E185" s="16" t="s">
        <v>16</v>
      </c>
      <c r="F185" s="192" t="s">
        <v>16</v>
      </c>
      <c r="G185" s="16">
        <v>15</v>
      </c>
      <c r="H185" s="192">
        <f t="shared" si="0"/>
        <v>0.9375</v>
      </c>
      <c r="I185" s="16">
        <v>1</v>
      </c>
      <c r="J185" s="192">
        <f t="shared" si="1"/>
        <v>6.25E-2</v>
      </c>
    </row>
    <row r="186" spans="1:10" ht="18" customHeight="1" x14ac:dyDescent="0.25">
      <c r="A186" s="275" t="s">
        <v>35</v>
      </c>
      <c r="B186" s="49" t="s">
        <v>25</v>
      </c>
      <c r="C186" s="49" t="s">
        <v>20</v>
      </c>
      <c r="D186" s="10">
        <v>13</v>
      </c>
      <c r="E186" s="16" t="s">
        <v>16</v>
      </c>
      <c r="F186" s="192" t="s">
        <v>16</v>
      </c>
      <c r="G186" s="16">
        <v>12</v>
      </c>
      <c r="H186" s="192">
        <f t="shared" si="0"/>
        <v>0.92307692307692313</v>
      </c>
      <c r="I186" s="16">
        <v>1</v>
      </c>
      <c r="J186" s="192">
        <f t="shared" si="1"/>
        <v>7.6923076923076927E-2</v>
      </c>
    </row>
    <row r="187" spans="1:10" ht="18" customHeight="1" x14ac:dyDescent="0.25">
      <c r="A187" s="275" t="s">
        <v>35</v>
      </c>
      <c r="B187" s="49" t="s">
        <v>25</v>
      </c>
      <c r="C187" s="49" t="s">
        <v>21</v>
      </c>
      <c r="D187" s="10">
        <v>13</v>
      </c>
      <c r="E187" s="16" t="s">
        <v>16</v>
      </c>
      <c r="F187" s="192" t="s">
        <v>16</v>
      </c>
      <c r="G187" s="16">
        <v>11</v>
      </c>
      <c r="H187" s="192">
        <f t="shared" si="0"/>
        <v>0.84615384615384615</v>
      </c>
      <c r="I187" s="16">
        <v>2</v>
      </c>
      <c r="J187" s="192">
        <f t="shared" si="1"/>
        <v>0.15384615384615385</v>
      </c>
    </row>
    <row r="188" spans="1:10" ht="18" customHeight="1" x14ac:dyDescent="0.25">
      <c r="A188" s="275" t="s">
        <v>35</v>
      </c>
      <c r="B188" s="49" t="s">
        <v>25</v>
      </c>
      <c r="C188" s="49" t="s">
        <v>22</v>
      </c>
      <c r="D188" s="10">
        <v>17</v>
      </c>
      <c r="E188" s="16" t="s">
        <v>16</v>
      </c>
      <c r="F188" s="192" t="s">
        <v>16</v>
      </c>
      <c r="G188" s="16">
        <v>16</v>
      </c>
      <c r="H188" s="192">
        <f t="shared" si="0"/>
        <v>0.94117647058823528</v>
      </c>
      <c r="I188" s="16">
        <v>1</v>
      </c>
      <c r="J188" s="192">
        <f t="shared" si="1"/>
        <v>5.8823529411764705E-2</v>
      </c>
    </row>
    <row r="189" spans="1:10" ht="18" customHeight="1" x14ac:dyDescent="0.25">
      <c r="A189" s="286" t="s">
        <v>35</v>
      </c>
      <c r="B189" s="287" t="s">
        <v>25</v>
      </c>
      <c r="C189" s="287" t="s">
        <v>23</v>
      </c>
      <c r="D189" s="26">
        <v>16</v>
      </c>
      <c r="E189" s="29">
        <v>1</v>
      </c>
      <c r="F189" s="34">
        <v>6.25</v>
      </c>
      <c r="G189" s="29">
        <v>11</v>
      </c>
      <c r="H189" s="34">
        <f t="shared" si="0"/>
        <v>0.6875</v>
      </c>
      <c r="I189" s="29">
        <v>4</v>
      </c>
      <c r="J189" s="34">
        <f t="shared" si="1"/>
        <v>0.25</v>
      </c>
    </row>
    <row r="190" spans="1:10" x14ac:dyDescent="0.25">
      <c r="A190" s="288" t="s">
        <v>35</v>
      </c>
      <c r="B190" s="289" t="s">
        <v>40</v>
      </c>
      <c r="C190" s="289"/>
      <c r="D190" s="32">
        <f>SUM(D168:D189)</f>
        <v>366</v>
      </c>
      <c r="E190" s="33">
        <f>SUM(E168:E189)</f>
        <v>5</v>
      </c>
      <c r="F190" s="218">
        <f>E190/D190</f>
        <v>1.3661202185792349E-2</v>
      </c>
      <c r="G190" s="33">
        <f>SUM(G168:G189)</f>
        <v>327</v>
      </c>
      <c r="H190" s="218">
        <f>G190/D190</f>
        <v>0.89344262295081966</v>
      </c>
      <c r="I190" s="33">
        <f>SUM(I168:I189)</f>
        <v>34</v>
      </c>
      <c r="J190" s="218">
        <f>I190/D190</f>
        <v>9.2896174863387984E-2</v>
      </c>
    </row>
  </sheetData>
  <autoFilter ref="A3:D190" xr:uid="{00000000-0001-0000-0200-000000000000}"/>
  <mergeCells count="4">
    <mergeCell ref="E1:J1"/>
    <mergeCell ref="E2:F2"/>
    <mergeCell ref="G2:H2"/>
    <mergeCell ref="I2:J2"/>
  </mergeCells>
  <pageMargins left="0.5" right="0.5" top="1" bottom="1" header="0.5" footer="0.5"/>
  <pageSetup orientation="landscape" horizontalDpi="300" verticalDpi="300" r:id="rId1"/>
  <headerFooter>
    <oddHeader>&amp;CUniversity of Idaho
First-year Retention by College and Level&amp;RInstitutional Research</oddHeader>
    <oddFooter>&amp;L&amp;A
&amp;F&amp;C&amp;P/&amp;N&amp;R&amp;D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5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8.7109375" style="1" bestFit="1" customWidth="1"/>
    <col min="2" max="2" width="19.7109375" style="1" bestFit="1" customWidth="1"/>
    <col min="3" max="3" width="8.42578125" style="1" bestFit="1" customWidth="1"/>
    <col min="4" max="4" width="7.7109375" style="1" customWidth="1"/>
    <col min="5" max="5" width="9.140625" style="1" bestFit="1" customWidth="1"/>
    <col min="6" max="6" width="8.28515625" style="198" customWidth="1"/>
    <col min="7" max="7" width="8.5703125" style="1" customWidth="1"/>
    <col min="8" max="8" width="8.28515625" style="198" customWidth="1"/>
    <col min="9" max="9" width="9" style="1" customWidth="1"/>
    <col min="10" max="10" width="8.28515625" style="198" customWidth="1"/>
    <col min="11" max="16384" width="9.140625" style="1"/>
  </cols>
  <sheetData>
    <row r="1" spans="1:10" ht="18" customHeight="1" x14ac:dyDescent="0.25">
      <c r="A1" s="315" t="s">
        <v>0</v>
      </c>
      <c r="B1" s="316"/>
      <c r="C1" s="316"/>
      <c r="D1" s="317"/>
      <c r="E1" s="315" t="s">
        <v>26</v>
      </c>
      <c r="F1" s="316"/>
      <c r="G1" s="316"/>
      <c r="H1" s="316"/>
      <c r="I1" s="316"/>
      <c r="J1" s="317"/>
    </row>
    <row r="2" spans="1:10" ht="39.6" customHeight="1" x14ac:dyDescent="0.25">
      <c r="A2" s="315" t="s">
        <v>0</v>
      </c>
      <c r="B2" s="316"/>
      <c r="C2" s="316"/>
      <c r="D2" s="317"/>
      <c r="E2" s="315" t="s">
        <v>3</v>
      </c>
      <c r="F2" s="317"/>
      <c r="G2" s="315" t="s">
        <v>4</v>
      </c>
      <c r="H2" s="317"/>
      <c r="I2" s="315" t="s">
        <v>152</v>
      </c>
      <c r="J2" s="317"/>
    </row>
    <row r="3" spans="1:10" ht="27.95" customHeight="1" x14ac:dyDescent="0.25">
      <c r="A3" s="81" t="s">
        <v>153</v>
      </c>
      <c r="B3" s="81" t="s">
        <v>9</v>
      </c>
      <c r="C3" s="81" t="s">
        <v>154</v>
      </c>
      <c r="D3" s="81" t="s">
        <v>1</v>
      </c>
      <c r="E3" s="81" t="s">
        <v>6</v>
      </c>
      <c r="F3" s="222" t="s">
        <v>7</v>
      </c>
      <c r="G3" s="81" t="s">
        <v>6</v>
      </c>
      <c r="H3" s="222" t="s">
        <v>7</v>
      </c>
      <c r="I3" s="81" t="s">
        <v>6</v>
      </c>
      <c r="J3" s="222" t="s">
        <v>7</v>
      </c>
    </row>
    <row r="4" spans="1:10" ht="18" customHeight="1" x14ac:dyDescent="0.25">
      <c r="A4" s="45" t="s">
        <v>27</v>
      </c>
      <c r="B4" s="46" t="s">
        <v>11</v>
      </c>
      <c r="C4" s="46" t="s">
        <v>12</v>
      </c>
      <c r="D4" s="47">
        <v>2</v>
      </c>
      <c r="E4" s="54">
        <v>1</v>
      </c>
      <c r="F4" s="223">
        <v>0.5</v>
      </c>
      <c r="G4" s="54">
        <v>0</v>
      </c>
      <c r="H4" s="223">
        <v>0</v>
      </c>
      <c r="I4" s="54">
        <v>1</v>
      </c>
      <c r="J4" s="223">
        <v>0.5</v>
      </c>
    </row>
    <row r="5" spans="1:10" ht="18" customHeight="1" x14ac:dyDescent="0.25">
      <c r="A5" s="48" t="s">
        <v>27</v>
      </c>
      <c r="B5" s="49" t="s">
        <v>11</v>
      </c>
      <c r="C5" s="49" t="s">
        <v>13</v>
      </c>
      <c r="D5" s="50">
        <v>5</v>
      </c>
      <c r="E5" s="56">
        <v>2</v>
      </c>
      <c r="F5" s="224">
        <v>0.4</v>
      </c>
      <c r="G5" s="56">
        <v>2</v>
      </c>
      <c r="H5" s="224">
        <v>0.4</v>
      </c>
      <c r="I5" s="56">
        <v>1</v>
      </c>
      <c r="J5" s="224">
        <v>0.2</v>
      </c>
    </row>
    <row r="6" spans="1:10" ht="18" customHeight="1" x14ac:dyDescent="0.25">
      <c r="A6" s="48" t="s">
        <v>27</v>
      </c>
      <c r="B6" s="49" t="s">
        <v>11</v>
      </c>
      <c r="C6" s="49" t="s">
        <v>14</v>
      </c>
      <c r="D6" s="50">
        <v>4</v>
      </c>
      <c r="E6" s="56">
        <v>2</v>
      </c>
      <c r="F6" s="224">
        <v>0.5</v>
      </c>
      <c r="G6" s="56">
        <v>2</v>
      </c>
      <c r="H6" s="224">
        <v>0.5</v>
      </c>
      <c r="I6" s="56">
        <v>0</v>
      </c>
      <c r="J6" s="224">
        <v>0</v>
      </c>
    </row>
    <row r="7" spans="1:10" ht="18" customHeight="1" x14ac:dyDescent="0.25">
      <c r="A7" s="48" t="s">
        <v>27</v>
      </c>
      <c r="B7" s="49" t="s">
        <v>11</v>
      </c>
      <c r="C7" s="49" t="s">
        <v>15</v>
      </c>
      <c r="D7" s="50">
        <v>7</v>
      </c>
      <c r="E7" s="56">
        <v>5</v>
      </c>
      <c r="F7" s="224">
        <v>0.71428570000000002</v>
      </c>
      <c r="G7" s="56">
        <v>0</v>
      </c>
      <c r="H7" s="224">
        <v>0</v>
      </c>
      <c r="I7" s="56">
        <v>2</v>
      </c>
      <c r="J7" s="224">
        <v>0.28571429999999998</v>
      </c>
    </row>
    <row r="8" spans="1:10" ht="18" customHeight="1" x14ac:dyDescent="0.25">
      <c r="A8" s="48" t="s">
        <v>27</v>
      </c>
      <c r="B8" s="49" t="s">
        <v>11</v>
      </c>
      <c r="C8" s="49" t="s">
        <v>17</v>
      </c>
      <c r="D8" s="50">
        <v>7</v>
      </c>
      <c r="E8" s="56">
        <v>7</v>
      </c>
      <c r="F8" s="224">
        <v>1</v>
      </c>
      <c r="G8" s="56">
        <v>0</v>
      </c>
      <c r="H8" s="224">
        <v>0</v>
      </c>
      <c r="I8" s="56">
        <v>0</v>
      </c>
      <c r="J8" s="224">
        <v>0</v>
      </c>
    </row>
    <row r="9" spans="1:10" ht="18" customHeight="1" x14ac:dyDescent="0.25">
      <c r="A9" s="48" t="s">
        <v>27</v>
      </c>
      <c r="B9" s="49" t="s">
        <v>11</v>
      </c>
      <c r="C9" s="49" t="s">
        <v>18</v>
      </c>
      <c r="D9" s="50">
        <v>8</v>
      </c>
      <c r="E9" s="56">
        <v>6</v>
      </c>
      <c r="F9" s="224">
        <v>0.75</v>
      </c>
      <c r="G9" s="56">
        <v>0</v>
      </c>
      <c r="H9" s="224">
        <v>0</v>
      </c>
      <c r="I9" s="56">
        <v>2</v>
      </c>
      <c r="J9" s="224">
        <v>0.25</v>
      </c>
    </row>
    <row r="10" spans="1:10" ht="18" customHeight="1" x14ac:dyDescent="0.25">
      <c r="A10" s="48" t="s">
        <v>27</v>
      </c>
      <c r="B10" s="49" t="s">
        <v>25</v>
      </c>
      <c r="C10" s="49" t="s">
        <v>12</v>
      </c>
      <c r="D10" s="50">
        <v>16</v>
      </c>
      <c r="E10" s="56">
        <v>15</v>
      </c>
      <c r="F10" s="224">
        <v>0.9375</v>
      </c>
      <c r="G10" s="56">
        <v>1</v>
      </c>
      <c r="H10" s="224">
        <v>6.25E-2</v>
      </c>
      <c r="I10" s="56">
        <v>0</v>
      </c>
      <c r="J10" s="224">
        <v>0</v>
      </c>
    </row>
    <row r="11" spans="1:10" ht="18" customHeight="1" x14ac:dyDescent="0.25">
      <c r="A11" s="48" t="s">
        <v>27</v>
      </c>
      <c r="B11" s="49" t="s">
        <v>25</v>
      </c>
      <c r="C11" s="49" t="s">
        <v>13</v>
      </c>
      <c r="D11" s="50">
        <v>21</v>
      </c>
      <c r="E11" s="56">
        <v>18</v>
      </c>
      <c r="F11" s="224">
        <v>0.85714290000000004</v>
      </c>
      <c r="G11" s="56">
        <v>0</v>
      </c>
      <c r="H11" s="224">
        <v>0</v>
      </c>
      <c r="I11" s="56">
        <v>3</v>
      </c>
      <c r="J11" s="224">
        <v>0.14285709999999999</v>
      </c>
    </row>
    <row r="12" spans="1:10" ht="18" customHeight="1" x14ac:dyDescent="0.25">
      <c r="A12" s="48" t="s">
        <v>27</v>
      </c>
      <c r="B12" s="49" t="s">
        <v>25</v>
      </c>
      <c r="C12" s="49" t="s">
        <v>14</v>
      </c>
      <c r="D12" s="50">
        <v>26</v>
      </c>
      <c r="E12" s="56">
        <v>19</v>
      </c>
      <c r="F12" s="224">
        <v>0.73076920000000001</v>
      </c>
      <c r="G12" s="56">
        <v>2</v>
      </c>
      <c r="H12" s="224">
        <v>7.6923099999999994E-2</v>
      </c>
      <c r="I12" s="56">
        <v>5</v>
      </c>
      <c r="J12" s="224">
        <v>0.1923077</v>
      </c>
    </row>
    <row r="13" spans="1:10" ht="18" customHeight="1" x14ac:dyDescent="0.25">
      <c r="A13" s="48" t="s">
        <v>27</v>
      </c>
      <c r="B13" s="49" t="s">
        <v>25</v>
      </c>
      <c r="C13" s="49" t="s">
        <v>15</v>
      </c>
      <c r="D13" s="50">
        <v>24</v>
      </c>
      <c r="E13" s="56">
        <v>22</v>
      </c>
      <c r="F13" s="224">
        <v>0.91666669999999995</v>
      </c>
      <c r="G13" s="56">
        <v>0</v>
      </c>
      <c r="H13" s="224">
        <v>0</v>
      </c>
      <c r="I13" s="56">
        <v>2</v>
      </c>
      <c r="J13" s="224">
        <v>8.3333299999999999E-2</v>
      </c>
    </row>
    <row r="14" spans="1:10" ht="18" customHeight="1" x14ac:dyDescent="0.25">
      <c r="A14" s="48" t="s">
        <v>27</v>
      </c>
      <c r="B14" s="49" t="s">
        <v>25</v>
      </c>
      <c r="C14" s="49" t="s">
        <v>17</v>
      </c>
      <c r="D14" s="50">
        <v>31</v>
      </c>
      <c r="E14" s="56">
        <v>27</v>
      </c>
      <c r="F14" s="224">
        <v>0.87096770000000001</v>
      </c>
      <c r="G14" s="56">
        <v>1</v>
      </c>
      <c r="H14" s="224">
        <v>3.2258099999999998E-2</v>
      </c>
      <c r="I14" s="56">
        <v>3</v>
      </c>
      <c r="J14" s="224">
        <v>9.6774200000000005E-2</v>
      </c>
    </row>
    <row r="15" spans="1:10" ht="18" customHeight="1" x14ac:dyDescent="0.25">
      <c r="A15" s="51" t="s">
        <v>27</v>
      </c>
      <c r="B15" s="52" t="s">
        <v>25</v>
      </c>
      <c r="C15" s="52" t="s">
        <v>18</v>
      </c>
      <c r="D15" s="53">
        <v>37</v>
      </c>
      <c r="E15" s="58">
        <v>32</v>
      </c>
      <c r="F15" s="225">
        <v>0.86486490000000005</v>
      </c>
      <c r="G15" s="58">
        <v>1</v>
      </c>
      <c r="H15" s="225">
        <v>2.7026999999999999E-2</v>
      </c>
      <c r="I15" s="58">
        <v>4</v>
      </c>
      <c r="J15" s="225">
        <v>0.1081081</v>
      </c>
    </row>
    <row r="16" spans="1:10" ht="18" customHeight="1" x14ac:dyDescent="0.25">
      <c r="A16" s="74" t="s">
        <v>27</v>
      </c>
      <c r="B16" s="75" t="s">
        <v>40</v>
      </c>
      <c r="C16" s="75"/>
      <c r="D16" s="79">
        <f>SUM(D4:D15)</f>
        <v>188</v>
      </c>
      <c r="E16" s="80">
        <f>SUM(E4:E15)</f>
        <v>156</v>
      </c>
      <c r="F16" s="226">
        <f>E16/D16</f>
        <v>0.82978723404255317</v>
      </c>
      <c r="G16" s="80">
        <f>SUM(G4:G15)</f>
        <v>9</v>
      </c>
      <c r="H16" s="226">
        <f>G16/D16</f>
        <v>4.7872340425531915E-2</v>
      </c>
      <c r="I16" s="80">
        <f>SUM(I4:I15)</f>
        <v>23</v>
      </c>
      <c r="J16" s="226">
        <f>I16/D16</f>
        <v>0.12234042553191489</v>
      </c>
    </row>
    <row r="17" spans="1:10" ht="18" customHeight="1" x14ac:dyDescent="0.25">
      <c r="A17" s="60"/>
      <c r="B17" s="61"/>
      <c r="C17" s="61"/>
      <c r="D17" s="65"/>
      <c r="E17" s="65"/>
      <c r="F17" s="227"/>
      <c r="G17" s="65"/>
      <c r="H17" s="227"/>
      <c r="I17" s="65"/>
      <c r="J17" s="228"/>
    </row>
    <row r="18" spans="1:10" ht="18" customHeight="1" x14ac:dyDescent="0.25">
      <c r="A18" s="45" t="s">
        <v>28</v>
      </c>
      <c r="B18" s="46" t="s">
        <v>25</v>
      </c>
      <c r="C18" s="46" t="s">
        <v>12</v>
      </c>
      <c r="D18" s="47">
        <v>36</v>
      </c>
      <c r="E18" s="54">
        <v>34</v>
      </c>
      <c r="F18" s="223">
        <v>0.94444439999999996</v>
      </c>
      <c r="G18" s="54">
        <v>0</v>
      </c>
      <c r="H18" s="223">
        <v>0</v>
      </c>
      <c r="I18" s="54">
        <v>2</v>
      </c>
      <c r="J18" s="223">
        <v>5.5555599999999997E-2</v>
      </c>
    </row>
    <row r="19" spans="1:10" ht="18" customHeight="1" x14ac:dyDescent="0.25">
      <c r="A19" s="48" t="s">
        <v>28</v>
      </c>
      <c r="B19" s="49" t="s">
        <v>25</v>
      </c>
      <c r="C19" s="49" t="s">
        <v>13</v>
      </c>
      <c r="D19" s="50">
        <v>46</v>
      </c>
      <c r="E19" s="56">
        <v>44</v>
      </c>
      <c r="F19" s="224">
        <v>0.95652170000000003</v>
      </c>
      <c r="G19" s="56">
        <v>0</v>
      </c>
      <c r="H19" s="224">
        <v>0</v>
      </c>
      <c r="I19" s="56">
        <v>2</v>
      </c>
      <c r="J19" s="224">
        <v>4.3478299999999998E-2</v>
      </c>
    </row>
    <row r="20" spans="1:10" ht="18" customHeight="1" x14ac:dyDescent="0.25">
      <c r="A20" s="48" t="s">
        <v>28</v>
      </c>
      <c r="B20" s="49" t="s">
        <v>25</v>
      </c>
      <c r="C20" s="49" t="s">
        <v>14</v>
      </c>
      <c r="D20" s="50">
        <v>41</v>
      </c>
      <c r="E20" s="56">
        <v>37</v>
      </c>
      <c r="F20" s="224">
        <v>0.90243899999999999</v>
      </c>
      <c r="G20" s="56">
        <v>0</v>
      </c>
      <c r="H20" s="224">
        <v>0</v>
      </c>
      <c r="I20" s="56">
        <v>4</v>
      </c>
      <c r="J20" s="224">
        <v>9.7560999999999995E-2</v>
      </c>
    </row>
    <row r="21" spans="1:10" ht="18" customHeight="1" x14ac:dyDescent="0.25">
      <c r="A21" s="48" t="s">
        <v>28</v>
      </c>
      <c r="B21" s="49" t="s">
        <v>25</v>
      </c>
      <c r="C21" s="49" t="s">
        <v>15</v>
      </c>
      <c r="D21" s="50">
        <v>32</v>
      </c>
      <c r="E21" s="56">
        <v>27</v>
      </c>
      <c r="F21" s="224">
        <v>0.84375</v>
      </c>
      <c r="G21" s="56">
        <v>0</v>
      </c>
      <c r="H21" s="224">
        <v>0</v>
      </c>
      <c r="I21" s="56">
        <v>5</v>
      </c>
      <c r="J21" s="224">
        <v>0.15625</v>
      </c>
    </row>
    <row r="22" spans="1:10" ht="18" customHeight="1" x14ac:dyDescent="0.25">
      <c r="A22" s="48" t="s">
        <v>28</v>
      </c>
      <c r="B22" s="49" t="s">
        <v>25</v>
      </c>
      <c r="C22" s="49" t="s">
        <v>17</v>
      </c>
      <c r="D22" s="50">
        <v>32</v>
      </c>
      <c r="E22" s="56">
        <v>30</v>
      </c>
      <c r="F22" s="224">
        <v>0.9375</v>
      </c>
      <c r="G22" s="56">
        <v>0</v>
      </c>
      <c r="H22" s="224">
        <v>0</v>
      </c>
      <c r="I22" s="56">
        <v>2</v>
      </c>
      <c r="J22" s="224">
        <v>6.25E-2</v>
      </c>
    </row>
    <row r="23" spans="1:10" ht="18" customHeight="1" x14ac:dyDescent="0.25">
      <c r="A23" s="51" t="s">
        <v>28</v>
      </c>
      <c r="B23" s="52" t="s">
        <v>25</v>
      </c>
      <c r="C23" s="52" t="s">
        <v>18</v>
      </c>
      <c r="D23" s="53">
        <v>38</v>
      </c>
      <c r="E23" s="58">
        <v>35</v>
      </c>
      <c r="F23" s="225">
        <v>0.9210526</v>
      </c>
      <c r="G23" s="58">
        <v>0</v>
      </c>
      <c r="H23" s="225">
        <v>0</v>
      </c>
      <c r="I23" s="58">
        <v>3</v>
      </c>
      <c r="J23" s="225">
        <v>7.8947400000000001E-2</v>
      </c>
    </row>
    <row r="24" spans="1:10" ht="18" customHeight="1" x14ac:dyDescent="0.25">
      <c r="A24" s="74" t="s">
        <v>28</v>
      </c>
      <c r="B24" s="75" t="s">
        <v>40</v>
      </c>
      <c r="C24" s="75"/>
      <c r="D24" s="79">
        <f>SUM(D18:D23)</f>
        <v>225</v>
      </c>
      <c r="E24" s="80">
        <f>SUM(E18:E23)</f>
        <v>207</v>
      </c>
      <c r="F24" s="226">
        <f>E24/D24</f>
        <v>0.92</v>
      </c>
      <c r="G24" s="80">
        <f>SUM(G18:G23)</f>
        <v>0</v>
      </c>
      <c r="H24" s="226">
        <f>G24/D24</f>
        <v>0</v>
      </c>
      <c r="I24" s="80">
        <f>SUM(I18:I23)</f>
        <v>18</v>
      </c>
      <c r="J24" s="226">
        <f>I24/D24</f>
        <v>0.08</v>
      </c>
    </row>
    <row r="25" spans="1:10" ht="18" customHeight="1" x14ac:dyDescent="0.25">
      <c r="A25" s="60"/>
      <c r="B25" s="61"/>
      <c r="C25" s="61"/>
      <c r="D25" s="65"/>
      <c r="E25" s="65"/>
      <c r="F25" s="227"/>
      <c r="G25" s="65"/>
      <c r="H25" s="227"/>
      <c r="I25" s="65"/>
      <c r="J25" s="228"/>
    </row>
    <row r="26" spans="1:10" ht="18" customHeight="1" x14ac:dyDescent="0.25">
      <c r="A26" s="45" t="s">
        <v>29</v>
      </c>
      <c r="B26" s="46" t="s">
        <v>25</v>
      </c>
      <c r="C26" s="46" t="s">
        <v>12</v>
      </c>
      <c r="D26" s="47">
        <v>39</v>
      </c>
      <c r="E26" s="54">
        <v>38</v>
      </c>
      <c r="F26" s="223">
        <v>0.97435899999999998</v>
      </c>
      <c r="G26" s="54">
        <v>0</v>
      </c>
      <c r="H26" s="223">
        <v>0</v>
      </c>
      <c r="I26" s="54">
        <v>1</v>
      </c>
      <c r="J26" s="223">
        <v>2.5641000000000001E-2</v>
      </c>
    </row>
    <row r="27" spans="1:10" ht="18" customHeight="1" x14ac:dyDescent="0.25">
      <c r="A27" s="48" t="s">
        <v>29</v>
      </c>
      <c r="B27" s="49" t="s">
        <v>25</v>
      </c>
      <c r="C27" s="49" t="s">
        <v>13</v>
      </c>
      <c r="D27" s="50">
        <v>28</v>
      </c>
      <c r="E27" s="56">
        <v>25</v>
      </c>
      <c r="F27" s="224">
        <v>0.89285709999999996</v>
      </c>
      <c r="G27" s="56">
        <v>0</v>
      </c>
      <c r="H27" s="224">
        <v>0</v>
      </c>
      <c r="I27" s="56">
        <v>3</v>
      </c>
      <c r="J27" s="224">
        <v>0.1071429</v>
      </c>
    </row>
    <row r="28" spans="1:10" ht="18" customHeight="1" x14ac:dyDescent="0.25">
      <c r="A28" s="48" t="s">
        <v>29</v>
      </c>
      <c r="B28" s="49" t="s">
        <v>25</v>
      </c>
      <c r="C28" s="49" t="s">
        <v>14</v>
      </c>
      <c r="D28" s="50">
        <v>24</v>
      </c>
      <c r="E28" s="56">
        <v>23</v>
      </c>
      <c r="F28" s="224">
        <v>0.95833330000000005</v>
      </c>
      <c r="G28" s="56">
        <v>0</v>
      </c>
      <c r="H28" s="224">
        <v>0</v>
      </c>
      <c r="I28" s="56">
        <v>1</v>
      </c>
      <c r="J28" s="224">
        <v>4.1666700000000001E-2</v>
      </c>
    </row>
    <row r="29" spans="1:10" ht="18" customHeight="1" x14ac:dyDescent="0.25">
      <c r="A29" s="48" t="s">
        <v>29</v>
      </c>
      <c r="B29" s="49" t="s">
        <v>25</v>
      </c>
      <c r="C29" s="49" t="s">
        <v>15</v>
      </c>
      <c r="D29" s="50">
        <v>30</v>
      </c>
      <c r="E29" s="56">
        <v>30</v>
      </c>
      <c r="F29" s="224">
        <v>1</v>
      </c>
      <c r="G29" s="56">
        <v>0</v>
      </c>
      <c r="H29" s="224">
        <v>0</v>
      </c>
      <c r="I29" s="56">
        <v>0</v>
      </c>
      <c r="J29" s="224">
        <v>0</v>
      </c>
    </row>
    <row r="30" spans="1:10" ht="18" customHeight="1" x14ac:dyDescent="0.25">
      <c r="A30" s="48" t="s">
        <v>29</v>
      </c>
      <c r="B30" s="49" t="s">
        <v>25</v>
      </c>
      <c r="C30" s="49" t="s">
        <v>17</v>
      </c>
      <c r="D30" s="50">
        <v>24</v>
      </c>
      <c r="E30" s="56">
        <v>23</v>
      </c>
      <c r="F30" s="224">
        <v>0.95833330000000005</v>
      </c>
      <c r="G30" s="56">
        <v>0</v>
      </c>
      <c r="H30" s="224">
        <v>0</v>
      </c>
      <c r="I30" s="56">
        <v>1</v>
      </c>
      <c r="J30" s="224">
        <v>4.1666700000000001E-2</v>
      </c>
    </row>
    <row r="31" spans="1:10" ht="18" customHeight="1" x14ac:dyDescent="0.25">
      <c r="A31" s="51" t="s">
        <v>29</v>
      </c>
      <c r="B31" s="52" t="s">
        <v>25</v>
      </c>
      <c r="C31" s="52" t="s">
        <v>18</v>
      </c>
      <c r="D31" s="53">
        <v>15</v>
      </c>
      <c r="E31" s="58">
        <v>14</v>
      </c>
      <c r="F31" s="225">
        <v>0.93333330000000003</v>
      </c>
      <c r="G31" s="58">
        <v>0</v>
      </c>
      <c r="H31" s="225">
        <v>0</v>
      </c>
      <c r="I31" s="58">
        <v>1</v>
      </c>
      <c r="J31" s="225">
        <v>6.6666699999999995E-2</v>
      </c>
    </row>
    <row r="32" spans="1:10" ht="18" customHeight="1" x14ac:dyDescent="0.25">
      <c r="A32" s="74" t="s">
        <v>29</v>
      </c>
      <c r="B32" s="75" t="s">
        <v>40</v>
      </c>
      <c r="C32" s="75"/>
      <c r="D32" s="79">
        <f>SUM(D26:D31)</f>
        <v>160</v>
      </c>
      <c r="E32" s="80">
        <f>SUM(E26:E31)</f>
        <v>153</v>
      </c>
      <c r="F32" s="226">
        <f>E32/D32</f>
        <v>0.95625000000000004</v>
      </c>
      <c r="G32" s="80">
        <f>SUM(G26:G31)</f>
        <v>0</v>
      </c>
      <c r="H32" s="226">
        <f>G32/D32</f>
        <v>0</v>
      </c>
      <c r="I32" s="80">
        <f>SUM(I26:I31)</f>
        <v>7</v>
      </c>
      <c r="J32" s="226">
        <f>I32/D32</f>
        <v>4.3749999999999997E-2</v>
      </c>
    </row>
    <row r="33" spans="1:10" ht="18" customHeight="1" x14ac:dyDescent="0.25">
      <c r="A33" s="60"/>
      <c r="B33" s="61"/>
      <c r="C33" s="61"/>
      <c r="D33" s="65"/>
      <c r="E33" s="65"/>
      <c r="F33" s="227"/>
      <c r="G33" s="65"/>
      <c r="H33" s="227"/>
      <c r="I33" s="65"/>
      <c r="J33" s="228"/>
    </row>
    <row r="34" spans="1:10" ht="18" customHeight="1" x14ac:dyDescent="0.25">
      <c r="A34" s="45" t="s">
        <v>30</v>
      </c>
      <c r="B34" s="46" t="s">
        <v>11</v>
      </c>
      <c r="C34" s="46" t="s">
        <v>12</v>
      </c>
      <c r="D34" s="47">
        <v>22</v>
      </c>
      <c r="E34" s="54">
        <v>12</v>
      </c>
      <c r="F34" s="223">
        <v>0.54545449999999995</v>
      </c>
      <c r="G34" s="54">
        <v>0</v>
      </c>
      <c r="H34" s="223">
        <v>0</v>
      </c>
      <c r="I34" s="54">
        <v>10</v>
      </c>
      <c r="J34" s="223">
        <v>0.45454549999999999</v>
      </c>
    </row>
    <row r="35" spans="1:10" ht="18" customHeight="1" x14ac:dyDescent="0.25">
      <c r="A35" s="48" t="s">
        <v>30</v>
      </c>
      <c r="B35" s="49" t="s">
        <v>11</v>
      </c>
      <c r="C35" s="49" t="s">
        <v>13</v>
      </c>
      <c r="D35" s="50">
        <v>26</v>
      </c>
      <c r="E35" s="56">
        <v>17</v>
      </c>
      <c r="F35" s="224">
        <v>0.65384620000000004</v>
      </c>
      <c r="G35" s="56">
        <v>0</v>
      </c>
      <c r="H35" s="224">
        <v>0</v>
      </c>
      <c r="I35" s="56">
        <v>9</v>
      </c>
      <c r="J35" s="224">
        <v>0.34615380000000001</v>
      </c>
    </row>
    <row r="36" spans="1:10" ht="18" customHeight="1" x14ac:dyDescent="0.25">
      <c r="A36" s="48" t="s">
        <v>30</v>
      </c>
      <c r="B36" s="49" t="s">
        <v>11</v>
      </c>
      <c r="C36" s="49" t="s">
        <v>14</v>
      </c>
      <c r="D36" s="50">
        <v>24</v>
      </c>
      <c r="E36" s="56">
        <v>20</v>
      </c>
      <c r="F36" s="224">
        <v>0.83333330000000005</v>
      </c>
      <c r="G36" s="56">
        <v>0</v>
      </c>
      <c r="H36" s="224">
        <v>0</v>
      </c>
      <c r="I36" s="56">
        <v>4</v>
      </c>
      <c r="J36" s="224">
        <v>0.1666667</v>
      </c>
    </row>
    <row r="37" spans="1:10" ht="18" customHeight="1" x14ac:dyDescent="0.25">
      <c r="A37" s="48" t="s">
        <v>30</v>
      </c>
      <c r="B37" s="49" t="s">
        <v>11</v>
      </c>
      <c r="C37" s="49" t="s">
        <v>15</v>
      </c>
      <c r="D37" s="50">
        <v>22</v>
      </c>
      <c r="E37" s="56">
        <v>16</v>
      </c>
      <c r="F37" s="224">
        <v>0.72727269999999999</v>
      </c>
      <c r="G37" s="56">
        <v>2</v>
      </c>
      <c r="H37" s="224">
        <v>9.0909100000000007E-2</v>
      </c>
      <c r="I37" s="56">
        <v>4</v>
      </c>
      <c r="J37" s="224">
        <v>0.18181820000000001</v>
      </c>
    </row>
    <row r="38" spans="1:10" ht="18" customHeight="1" x14ac:dyDescent="0.25">
      <c r="A38" s="48" t="s">
        <v>30</v>
      </c>
      <c r="B38" s="49" t="s">
        <v>11</v>
      </c>
      <c r="C38" s="49" t="s">
        <v>17</v>
      </c>
      <c r="D38" s="50">
        <v>11</v>
      </c>
      <c r="E38" s="56">
        <v>10</v>
      </c>
      <c r="F38" s="224">
        <v>0.90909090000000004</v>
      </c>
      <c r="G38" s="56">
        <v>0</v>
      </c>
      <c r="H38" s="224">
        <v>0</v>
      </c>
      <c r="I38" s="56">
        <v>1</v>
      </c>
      <c r="J38" s="224">
        <v>9.0909100000000007E-2</v>
      </c>
    </row>
    <row r="39" spans="1:10" ht="18" customHeight="1" x14ac:dyDescent="0.25">
      <c r="A39" s="48" t="s">
        <v>30</v>
      </c>
      <c r="B39" s="49" t="s">
        <v>11</v>
      </c>
      <c r="C39" s="49" t="s">
        <v>18</v>
      </c>
      <c r="D39" s="50">
        <v>9</v>
      </c>
      <c r="E39" s="56">
        <v>7</v>
      </c>
      <c r="F39" s="224">
        <v>0.77777779999999996</v>
      </c>
      <c r="G39" s="56">
        <v>0</v>
      </c>
      <c r="H39" s="224">
        <v>0</v>
      </c>
      <c r="I39" s="56">
        <v>2</v>
      </c>
      <c r="J39" s="224">
        <v>0.22222220000000001</v>
      </c>
    </row>
    <row r="40" spans="1:10" ht="18" customHeight="1" x14ac:dyDescent="0.25">
      <c r="A40" s="48" t="s">
        <v>30</v>
      </c>
      <c r="B40" s="49" t="s">
        <v>25</v>
      </c>
      <c r="C40" s="49" t="s">
        <v>12</v>
      </c>
      <c r="D40" s="50">
        <v>50</v>
      </c>
      <c r="E40" s="56">
        <v>47</v>
      </c>
      <c r="F40" s="224">
        <v>0.94</v>
      </c>
      <c r="G40" s="56">
        <v>0</v>
      </c>
      <c r="H40" s="224">
        <v>0</v>
      </c>
      <c r="I40" s="56">
        <v>3</v>
      </c>
      <c r="J40" s="224">
        <v>0.06</v>
      </c>
    </row>
    <row r="41" spans="1:10" ht="18" customHeight="1" x14ac:dyDescent="0.25">
      <c r="A41" s="48" t="s">
        <v>30</v>
      </c>
      <c r="B41" s="49" t="s">
        <v>25</v>
      </c>
      <c r="C41" s="49" t="s">
        <v>13</v>
      </c>
      <c r="D41" s="50">
        <v>46</v>
      </c>
      <c r="E41" s="56">
        <v>42</v>
      </c>
      <c r="F41" s="224">
        <v>0.91304350000000001</v>
      </c>
      <c r="G41" s="56">
        <v>1</v>
      </c>
      <c r="H41" s="224">
        <v>2.1739100000000001E-2</v>
      </c>
      <c r="I41" s="56">
        <v>3</v>
      </c>
      <c r="J41" s="224">
        <v>6.5217399999999995E-2</v>
      </c>
    </row>
    <row r="42" spans="1:10" ht="18" customHeight="1" x14ac:dyDescent="0.25">
      <c r="A42" s="48" t="s">
        <v>30</v>
      </c>
      <c r="B42" s="49" t="s">
        <v>25</v>
      </c>
      <c r="C42" s="49" t="s">
        <v>14</v>
      </c>
      <c r="D42" s="50">
        <v>63</v>
      </c>
      <c r="E42" s="56">
        <v>57</v>
      </c>
      <c r="F42" s="224">
        <v>0.90476190000000001</v>
      </c>
      <c r="G42" s="56">
        <v>0</v>
      </c>
      <c r="H42" s="224">
        <v>0</v>
      </c>
      <c r="I42" s="56">
        <v>6</v>
      </c>
      <c r="J42" s="224">
        <v>9.5238100000000006E-2</v>
      </c>
    </row>
    <row r="43" spans="1:10" ht="18" customHeight="1" x14ac:dyDescent="0.25">
      <c r="A43" s="48" t="s">
        <v>30</v>
      </c>
      <c r="B43" s="49" t="s">
        <v>25</v>
      </c>
      <c r="C43" s="49" t="s">
        <v>15</v>
      </c>
      <c r="D43" s="50">
        <v>39</v>
      </c>
      <c r="E43" s="56">
        <v>39</v>
      </c>
      <c r="F43" s="224">
        <v>1</v>
      </c>
      <c r="G43" s="56">
        <v>0</v>
      </c>
      <c r="H43" s="224">
        <v>0</v>
      </c>
      <c r="I43" s="56">
        <v>0</v>
      </c>
      <c r="J43" s="224">
        <v>0</v>
      </c>
    </row>
    <row r="44" spans="1:10" ht="18" customHeight="1" x14ac:dyDescent="0.25">
      <c r="A44" s="48" t="s">
        <v>30</v>
      </c>
      <c r="B44" s="49" t="s">
        <v>25</v>
      </c>
      <c r="C44" s="49" t="s">
        <v>17</v>
      </c>
      <c r="D44" s="50">
        <v>69</v>
      </c>
      <c r="E44" s="56">
        <v>62</v>
      </c>
      <c r="F44" s="224">
        <v>0.89855070000000004</v>
      </c>
      <c r="G44" s="56">
        <v>0</v>
      </c>
      <c r="H44" s="224">
        <v>0</v>
      </c>
      <c r="I44" s="56">
        <v>7</v>
      </c>
      <c r="J44" s="224">
        <v>0.10144930000000001</v>
      </c>
    </row>
    <row r="45" spans="1:10" ht="18" customHeight="1" x14ac:dyDescent="0.25">
      <c r="A45" s="51" t="s">
        <v>30</v>
      </c>
      <c r="B45" s="52" t="s">
        <v>25</v>
      </c>
      <c r="C45" s="52" t="s">
        <v>18</v>
      </c>
      <c r="D45" s="53">
        <v>57</v>
      </c>
      <c r="E45" s="58">
        <v>51</v>
      </c>
      <c r="F45" s="225">
        <v>0.8947368</v>
      </c>
      <c r="G45" s="58">
        <v>0</v>
      </c>
      <c r="H45" s="225">
        <v>0</v>
      </c>
      <c r="I45" s="58">
        <v>6</v>
      </c>
      <c r="J45" s="225">
        <v>0.1052632</v>
      </c>
    </row>
    <row r="46" spans="1:10" ht="18" customHeight="1" x14ac:dyDescent="0.25">
      <c r="A46" s="74" t="s">
        <v>30</v>
      </c>
      <c r="B46" s="75" t="s">
        <v>40</v>
      </c>
      <c r="C46" s="75"/>
      <c r="D46" s="79">
        <f>SUM(D34:D45)</f>
        <v>438</v>
      </c>
      <c r="E46" s="80">
        <f>SUM(E34:E45)</f>
        <v>380</v>
      </c>
      <c r="F46" s="226">
        <f>E46/D46</f>
        <v>0.86757990867579904</v>
      </c>
      <c r="G46" s="80">
        <f>SUM(G34:G45)</f>
        <v>3</v>
      </c>
      <c r="H46" s="226">
        <f>G46/D46</f>
        <v>6.8493150684931503E-3</v>
      </c>
      <c r="I46" s="80">
        <f>SUM(I34:I45)</f>
        <v>55</v>
      </c>
      <c r="J46" s="226">
        <f>I46/D46</f>
        <v>0.12557077625570776</v>
      </c>
    </row>
    <row r="47" spans="1:10" ht="18" customHeight="1" x14ac:dyDescent="0.25">
      <c r="A47" s="60"/>
      <c r="B47" s="61"/>
      <c r="C47" s="61"/>
      <c r="D47" s="65"/>
      <c r="E47" s="65"/>
      <c r="F47" s="227"/>
      <c r="G47" s="65"/>
      <c r="H47" s="227"/>
      <c r="I47" s="65"/>
      <c r="J47" s="228"/>
    </row>
    <row r="48" spans="1:10" ht="18" customHeight="1" x14ac:dyDescent="0.25">
      <c r="A48" s="45" t="s">
        <v>31</v>
      </c>
      <c r="B48" s="46" t="s">
        <v>11</v>
      </c>
      <c r="C48" s="46" t="s">
        <v>12</v>
      </c>
      <c r="D48" s="47">
        <v>4</v>
      </c>
      <c r="E48" s="54">
        <v>2</v>
      </c>
      <c r="F48" s="223">
        <v>0.5</v>
      </c>
      <c r="G48" s="54">
        <v>0</v>
      </c>
      <c r="H48" s="223">
        <v>0</v>
      </c>
      <c r="I48" s="54">
        <v>2</v>
      </c>
      <c r="J48" s="223">
        <v>0.5</v>
      </c>
    </row>
    <row r="49" spans="1:10" ht="18" customHeight="1" x14ac:dyDescent="0.25">
      <c r="A49" s="48" t="s">
        <v>31</v>
      </c>
      <c r="B49" s="49" t="s">
        <v>11</v>
      </c>
      <c r="C49" s="49" t="s">
        <v>13</v>
      </c>
      <c r="D49" s="50">
        <v>3</v>
      </c>
      <c r="E49" s="56">
        <v>0</v>
      </c>
      <c r="F49" s="224">
        <v>0</v>
      </c>
      <c r="G49" s="56">
        <v>0</v>
      </c>
      <c r="H49" s="224">
        <v>0</v>
      </c>
      <c r="I49" s="56">
        <v>3</v>
      </c>
      <c r="J49" s="224">
        <v>1</v>
      </c>
    </row>
    <row r="50" spans="1:10" ht="18" customHeight="1" x14ac:dyDescent="0.25">
      <c r="A50" s="48" t="s">
        <v>31</v>
      </c>
      <c r="B50" s="49" t="s">
        <v>11</v>
      </c>
      <c r="C50" s="49" t="s">
        <v>14</v>
      </c>
      <c r="D50" s="50">
        <v>1</v>
      </c>
      <c r="E50" s="56">
        <v>1</v>
      </c>
      <c r="F50" s="224">
        <v>1</v>
      </c>
      <c r="G50" s="56">
        <v>0</v>
      </c>
      <c r="H50" s="224">
        <v>0</v>
      </c>
      <c r="I50" s="56">
        <v>0</v>
      </c>
      <c r="J50" s="224">
        <v>0</v>
      </c>
    </row>
    <row r="51" spans="1:10" ht="18" customHeight="1" x14ac:dyDescent="0.25">
      <c r="A51" s="48" t="s">
        <v>31</v>
      </c>
      <c r="B51" s="49" t="s">
        <v>11</v>
      </c>
      <c r="C51" s="49" t="s">
        <v>15</v>
      </c>
      <c r="D51" s="50">
        <v>8</v>
      </c>
      <c r="E51" s="56">
        <v>5</v>
      </c>
      <c r="F51" s="224">
        <v>0.625</v>
      </c>
      <c r="G51" s="56">
        <v>0</v>
      </c>
      <c r="H51" s="224">
        <v>0</v>
      </c>
      <c r="I51" s="56">
        <v>3</v>
      </c>
      <c r="J51" s="224">
        <v>0.375</v>
      </c>
    </row>
    <row r="52" spans="1:10" ht="18" customHeight="1" x14ac:dyDescent="0.25">
      <c r="A52" s="48" t="s">
        <v>31</v>
      </c>
      <c r="B52" s="49" t="s">
        <v>11</v>
      </c>
      <c r="C52" s="49" t="s">
        <v>17</v>
      </c>
      <c r="D52" s="50">
        <v>12</v>
      </c>
      <c r="E52" s="56">
        <v>9</v>
      </c>
      <c r="F52" s="224">
        <v>0.75</v>
      </c>
      <c r="G52" s="56">
        <v>1</v>
      </c>
      <c r="H52" s="224">
        <v>8.3333299999999999E-2</v>
      </c>
      <c r="I52" s="56">
        <v>2</v>
      </c>
      <c r="J52" s="224">
        <v>0.1666667</v>
      </c>
    </row>
    <row r="53" spans="1:10" ht="18" customHeight="1" x14ac:dyDescent="0.25">
      <c r="A53" s="48" t="s">
        <v>31</v>
      </c>
      <c r="B53" s="49" t="s">
        <v>11</v>
      </c>
      <c r="C53" s="49" t="s">
        <v>18</v>
      </c>
      <c r="D53" s="50">
        <v>18</v>
      </c>
      <c r="E53" s="56">
        <v>16</v>
      </c>
      <c r="F53" s="224">
        <v>0.88888889999999998</v>
      </c>
      <c r="G53" s="56">
        <v>1</v>
      </c>
      <c r="H53" s="224">
        <v>5.5555599999999997E-2</v>
      </c>
      <c r="I53" s="56">
        <v>1</v>
      </c>
      <c r="J53" s="224">
        <v>5.5555599999999997E-2</v>
      </c>
    </row>
    <row r="54" spans="1:10" ht="18" customHeight="1" x14ac:dyDescent="0.25">
      <c r="A54" s="48" t="s">
        <v>31</v>
      </c>
      <c r="B54" s="49" t="s">
        <v>25</v>
      </c>
      <c r="C54" s="49" t="s">
        <v>12</v>
      </c>
      <c r="D54" s="50">
        <v>39</v>
      </c>
      <c r="E54" s="56">
        <v>35</v>
      </c>
      <c r="F54" s="224">
        <v>0.89743589999999995</v>
      </c>
      <c r="G54" s="56">
        <v>0</v>
      </c>
      <c r="H54" s="224">
        <v>0</v>
      </c>
      <c r="I54" s="56">
        <v>4</v>
      </c>
      <c r="J54" s="224">
        <v>0.10256410000000001</v>
      </c>
    </row>
    <row r="55" spans="1:10" ht="18" customHeight="1" x14ac:dyDescent="0.25">
      <c r="A55" s="48" t="s">
        <v>31</v>
      </c>
      <c r="B55" s="49" t="s">
        <v>25</v>
      </c>
      <c r="C55" s="49" t="s">
        <v>13</v>
      </c>
      <c r="D55" s="50">
        <v>38</v>
      </c>
      <c r="E55" s="56">
        <v>32</v>
      </c>
      <c r="F55" s="224">
        <v>0.84210529999999995</v>
      </c>
      <c r="G55" s="56">
        <v>0</v>
      </c>
      <c r="H55" s="224">
        <v>0</v>
      </c>
      <c r="I55" s="56">
        <v>6</v>
      </c>
      <c r="J55" s="224">
        <v>0.1578947</v>
      </c>
    </row>
    <row r="56" spans="1:10" ht="18" customHeight="1" x14ac:dyDescent="0.25">
      <c r="A56" s="48" t="s">
        <v>31</v>
      </c>
      <c r="B56" s="49" t="s">
        <v>25</v>
      </c>
      <c r="C56" s="49" t="s">
        <v>14</v>
      </c>
      <c r="D56" s="50">
        <v>31</v>
      </c>
      <c r="E56" s="56">
        <v>27</v>
      </c>
      <c r="F56" s="224">
        <v>0.87096770000000001</v>
      </c>
      <c r="G56" s="56">
        <v>0</v>
      </c>
      <c r="H56" s="224">
        <v>0</v>
      </c>
      <c r="I56" s="56">
        <v>4</v>
      </c>
      <c r="J56" s="224">
        <v>0.12903229999999999</v>
      </c>
    </row>
    <row r="57" spans="1:10" ht="18" customHeight="1" x14ac:dyDescent="0.25">
      <c r="A57" s="48" t="s">
        <v>31</v>
      </c>
      <c r="B57" s="49" t="s">
        <v>25</v>
      </c>
      <c r="C57" s="49" t="s">
        <v>15</v>
      </c>
      <c r="D57" s="50">
        <v>39</v>
      </c>
      <c r="E57" s="56">
        <v>37</v>
      </c>
      <c r="F57" s="224">
        <v>0.9487179</v>
      </c>
      <c r="G57" s="56">
        <v>0</v>
      </c>
      <c r="H57" s="224">
        <v>0</v>
      </c>
      <c r="I57" s="56">
        <v>2</v>
      </c>
      <c r="J57" s="224">
        <v>5.1282099999999997E-2</v>
      </c>
    </row>
    <row r="58" spans="1:10" ht="18" customHeight="1" x14ac:dyDescent="0.25">
      <c r="A58" s="48" t="s">
        <v>31</v>
      </c>
      <c r="B58" s="49" t="s">
        <v>25</v>
      </c>
      <c r="C58" s="49" t="s">
        <v>17</v>
      </c>
      <c r="D58" s="50">
        <v>38</v>
      </c>
      <c r="E58" s="56">
        <v>34</v>
      </c>
      <c r="F58" s="224">
        <v>0.8947368</v>
      </c>
      <c r="G58" s="56">
        <v>0</v>
      </c>
      <c r="H58" s="224">
        <v>0</v>
      </c>
      <c r="I58" s="56">
        <v>4</v>
      </c>
      <c r="J58" s="224">
        <v>0.1052632</v>
      </c>
    </row>
    <row r="59" spans="1:10" ht="18" customHeight="1" x14ac:dyDescent="0.25">
      <c r="A59" s="51" t="s">
        <v>31</v>
      </c>
      <c r="B59" s="52" t="s">
        <v>25</v>
      </c>
      <c r="C59" s="52" t="s">
        <v>18</v>
      </c>
      <c r="D59" s="53">
        <v>52</v>
      </c>
      <c r="E59" s="58">
        <v>42</v>
      </c>
      <c r="F59" s="225">
        <v>0.80769230000000003</v>
      </c>
      <c r="G59" s="58">
        <v>0</v>
      </c>
      <c r="H59" s="225">
        <v>0</v>
      </c>
      <c r="I59" s="58">
        <v>10</v>
      </c>
      <c r="J59" s="225">
        <v>0.1923077</v>
      </c>
    </row>
    <row r="60" spans="1:10" ht="18" customHeight="1" x14ac:dyDescent="0.25">
      <c r="A60" s="74" t="s">
        <v>31</v>
      </c>
      <c r="B60" s="75" t="s">
        <v>40</v>
      </c>
      <c r="C60" s="75"/>
      <c r="D60" s="79">
        <f>SUM(D48:D59)</f>
        <v>283</v>
      </c>
      <c r="E60" s="80">
        <f>SUM(E48:E59)</f>
        <v>240</v>
      </c>
      <c r="F60" s="226">
        <f>E60/D60</f>
        <v>0.84805653710247353</v>
      </c>
      <c r="G60" s="80">
        <f>SUM(G48:G59)</f>
        <v>2</v>
      </c>
      <c r="H60" s="226">
        <f>G60/D60</f>
        <v>7.0671378091872791E-3</v>
      </c>
      <c r="I60" s="80">
        <f>SUM(I48:I59)</f>
        <v>41</v>
      </c>
      <c r="J60" s="226">
        <f>I60/D60</f>
        <v>0.14487632508833923</v>
      </c>
    </row>
    <row r="61" spans="1:10" ht="18" customHeight="1" x14ac:dyDescent="0.25">
      <c r="A61" s="60"/>
      <c r="B61" s="61"/>
      <c r="C61" s="61"/>
      <c r="D61" s="65"/>
      <c r="E61" s="65"/>
      <c r="F61" s="227"/>
      <c r="G61" s="65"/>
      <c r="H61" s="227"/>
      <c r="I61" s="65"/>
      <c r="J61" s="228"/>
    </row>
    <row r="62" spans="1:10" ht="18" customHeight="1" x14ac:dyDescent="0.25">
      <c r="A62" s="45" t="s">
        <v>32</v>
      </c>
      <c r="B62" s="46" t="s">
        <v>25</v>
      </c>
      <c r="C62" s="46" t="s">
        <v>12</v>
      </c>
      <c r="D62" s="47">
        <v>5</v>
      </c>
      <c r="E62" s="54">
        <v>3</v>
      </c>
      <c r="F62" s="223">
        <v>0.6</v>
      </c>
      <c r="G62" s="54">
        <v>1</v>
      </c>
      <c r="H62" s="223">
        <v>0.2</v>
      </c>
      <c r="I62" s="54">
        <v>1</v>
      </c>
      <c r="J62" s="223">
        <v>0.2</v>
      </c>
    </row>
    <row r="63" spans="1:10" ht="18" customHeight="1" x14ac:dyDescent="0.25">
      <c r="A63" s="48" t="s">
        <v>32</v>
      </c>
      <c r="B63" s="49" t="s">
        <v>25</v>
      </c>
      <c r="C63" s="49" t="s">
        <v>13</v>
      </c>
      <c r="D63" s="50">
        <v>3</v>
      </c>
      <c r="E63" s="56">
        <v>3</v>
      </c>
      <c r="F63" s="224">
        <v>1</v>
      </c>
      <c r="G63" s="56">
        <v>0</v>
      </c>
      <c r="H63" s="224">
        <v>0</v>
      </c>
      <c r="I63" s="56">
        <v>0</v>
      </c>
      <c r="J63" s="224">
        <v>0</v>
      </c>
    </row>
    <row r="64" spans="1:10" ht="18" customHeight="1" x14ac:dyDescent="0.25">
      <c r="A64" s="48" t="s">
        <v>32</v>
      </c>
      <c r="B64" s="49" t="s">
        <v>25</v>
      </c>
      <c r="C64" s="49" t="s">
        <v>14</v>
      </c>
      <c r="D64" s="50">
        <v>3</v>
      </c>
      <c r="E64" s="56">
        <v>3</v>
      </c>
      <c r="F64" s="224">
        <v>1</v>
      </c>
      <c r="G64" s="56">
        <v>0</v>
      </c>
      <c r="H64" s="224">
        <v>0</v>
      </c>
      <c r="I64" s="56">
        <v>0</v>
      </c>
      <c r="J64" s="224">
        <v>0</v>
      </c>
    </row>
    <row r="65" spans="1:10" ht="18" customHeight="1" x14ac:dyDescent="0.25">
      <c r="A65" s="51" t="s">
        <v>32</v>
      </c>
      <c r="B65" s="52" t="s">
        <v>25</v>
      </c>
      <c r="C65" s="52" t="s">
        <v>15</v>
      </c>
      <c r="D65" s="53">
        <v>2</v>
      </c>
      <c r="E65" s="58">
        <v>2</v>
      </c>
      <c r="F65" s="225">
        <v>1</v>
      </c>
      <c r="G65" s="58">
        <v>0</v>
      </c>
      <c r="H65" s="225">
        <v>0</v>
      </c>
      <c r="I65" s="58">
        <v>0</v>
      </c>
      <c r="J65" s="225">
        <v>0</v>
      </c>
    </row>
    <row r="66" spans="1:10" ht="18" customHeight="1" x14ac:dyDescent="0.25">
      <c r="A66" s="74" t="s">
        <v>32</v>
      </c>
      <c r="B66" s="75" t="s">
        <v>40</v>
      </c>
      <c r="C66" s="75"/>
      <c r="D66" s="79">
        <f>SUM(D62:D65)</f>
        <v>13</v>
      </c>
      <c r="E66" s="80">
        <f>SUM(E62:E65)</f>
        <v>11</v>
      </c>
      <c r="F66" s="226">
        <f>E66/D66</f>
        <v>0.84615384615384615</v>
      </c>
      <c r="G66" s="80">
        <f>SUM(G62:G65)</f>
        <v>1</v>
      </c>
      <c r="H66" s="226">
        <f>G66/D66</f>
        <v>7.6923076923076927E-2</v>
      </c>
      <c r="I66" s="80">
        <f>SUM(I62:I65)</f>
        <v>1</v>
      </c>
      <c r="J66" s="226">
        <f>I66/D66</f>
        <v>7.6923076923076927E-2</v>
      </c>
    </row>
    <row r="67" spans="1:10" ht="18" customHeight="1" x14ac:dyDescent="0.25">
      <c r="A67" s="60"/>
      <c r="B67" s="61"/>
      <c r="C67" s="61"/>
      <c r="D67" s="65"/>
      <c r="E67" s="65"/>
      <c r="F67" s="227"/>
      <c r="G67" s="65"/>
      <c r="H67" s="227"/>
      <c r="I67" s="65"/>
      <c r="J67" s="228"/>
    </row>
    <row r="68" spans="1:10" ht="18" customHeight="1" x14ac:dyDescent="0.25">
      <c r="A68" s="45" t="s">
        <v>24</v>
      </c>
      <c r="B68" s="46" t="s">
        <v>24</v>
      </c>
      <c r="C68" s="46" t="s">
        <v>12</v>
      </c>
      <c r="D68" s="47">
        <v>99</v>
      </c>
      <c r="E68" s="54">
        <v>84</v>
      </c>
      <c r="F68" s="223">
        <v>0.84848480000000004</v>
      </c>
      <c r="G68" s="54">
        <v>0</v>
      </c>
      <c r="H68" s="223">
        <v>0</v>
      </c>
      <c r="I68" s="54">
        <v>15</v>
      </c>
      <c r="J68" s="223">
        <v>0.15151519999999999</v>
      </c>
    </row>
    <row r="69" spans="1:10" ht="18" customHeight="1" x14ac:dyDescent="0.25">
      <c r="A69" s="48" t="s">
        <v>24</v>
      </c>
      <c r="B69" s="49" t="s">
        <v>24</v>
      </c>
      <c r="C69" s="49" t="s">
        <v>13</v>
      </c>
      <c r="D69" s="50">
        <v>108</v>
      </c>
      <c r="E69" s="56">
        <v>91</v>
      </c>
      <c r="F69" s="224">
        <v>0.84259260000000002</v>
      </c>
      <c r="G69" s="56">
        <v>0</v>
      </c>
      <c r="H69" s="224">
        <v>0</v>
      </c>
      <c r="I69" s="56">
        <v>17</v>
      </c>
      <c r="J69" s="224">
        <v>0.1574074</v>
      </c>
    </row>
    <row r="70" spans="1:10" ht="18" customHeight="1" x14ac:dyDescent="0.25">
      <c r="A70" s="48" t="s">
        <v>24</v>
      </c>
      <c r="B70" s="49" t="s">
        <v>24</v>
      </c>
      <c r="C70" s="49" t="s">
        <v>14</v>
      </c>
      <c r="D70" s="50">
        <v>161</v>
      </c>
      <c r="E70" s="56">
        <v>132</v>
      </c>
      <c r="F70" s="224">
        <v>0.81987580000000004</v>
      </c>
      <c r="G70" s="56">
        <v>0</v>
      </c>
      <c r="H70" s="224">
        <v>0</v>
      </c>
      <c r="I70" s="56">
        <v>29</v>
      </c>
      <c r="J70" s="224">
        <v>0.18012420000000001</v>
      </c>
    </row>
    <row r="71" spans="1:10" ht="18" customHeight="1" x14ac:dyDescent="0.25">
      <c r="A71" s="48" t="s">
        <v>24</v>
      </c>
      <c r="B71" s="49" t="s">
        <v>24</v>
      </c>
      <c r="C71" s="49" t="s">
        <v>15</v>
      </c>
      <c r="D71" s="50">
        <v>107</v>
      </c>
      <c r="E71" s="56">
        <v>96</v>
      </c>
      <c r="F71" s="224">
        <v>0.89719629999999995</v>
      </c>
      <c r="G71" s="56">
        <v>0</v>
      </c>
      <c r="H71" s="224">
        <v>0</v>
      </c>
      <c r="I71" s="56">
        <v>11</v>
      </c>
      <c r="J71" s="224">
        <v>0.1028037</v>
      </c>
    </row>
    <row r="72" spans="1:10" ht="18" customHeight="1" x14ac:dyDescent="0.25">
      <c r="A72" s="48" t="s">
        <v>24</v>
      </c>
      <c r="B72" s="49" t="s">
        <v>24</v>
      </c>
      <c r="C72" s="49" t="s">
        <v>17</v>
      </c>
      <c r="D72" s="50">
        <v>101</v>
      </c>
      <c r="E72" s="56">
        <v>91</v>
      </c>
      <c r="F72" s="224">
        <v>0.90099010000000002</v>
      </c>
      <c r="G72" s="56">
        <v>0</v>
      </c>
      <c r="H72" s="224">
        <v>0</v>
      </c>
      <c r="I72" s="56">
        <v>10</v>
      </c>
      <c r="J72" s="224">
        <v>9.9009899999999998E-2</v>
      </c>
    </row>
    <row r="73" spans="1:10" ht="18" customHeight="1" x14ac:dyDescent="0.25">
      <c r="A73" s="51" t="s">
        <v>24</v>
      </c>
      <c r="B73" s="52" t="s">
        <v>24</v>
      </c>
      <c r="C73" s="52" t="s">
        <v>18</v>
      </c>
      <c r="D73" s="53">
        <v>109</v>
      </c>
      <c r="E73" s="58">
        <v>95</v>
      </c>
      <c r="F73" s="225">
        <v>0.87155959999999999</v>
      </c>
      <c r="G73" s="58">
        <v>0</v>
      </c>
      <c r="H73" s="225">
        <v>0</v>
      </c>
      <c r="I73" s="58">
        <v>14</v>
      </c>
      <c r="J73" s="225">
        <v>0.12844040000000001</v>
      </c>
    </row>
    <row r="74" spans="1:10" ht="18" customHeight="1" x14ac:dyDescent="0.25">
      <c r="A74" s="74" t="s">
        <v>24</v>
      </c>
      <c r="B74" s="75" t="s">
        <v>40</v>
      </c>
      <c r="C74" s="75"/>
      <c r="D74" s="79">
        <f>SUM(D68:D73)</f>
        <v>685</v>
      </c>
      <c r="E74" s="80">
        <f>SUM(E68:E73)</f>
        <v>589</v>
      </c>
      <c r="F74" s="226">
        <f>E74/D74</f>
        <v>0.85985401459854016</v>
      </c>
      <c r="G74" s="80">
        <f>SUM(G68:G73)</f>
        <v>0</v>
      </c>
      <c r="H74" s="226">
        <f>G74/D74</f>
        <v>0</v>
      </c>
      <c r="I74" s="80">
        <f>SUM(I68:I73)</f>
        <v>96</v>
      </c>
      <c r="J74" s="226">
        <f>I74/D74</f>
        <v>0.14014598540145987</v>
      </c>
    </row>
    <row r="75" spans="1:10" ht="18" customHeight="1" x14ac:dyDescent="0.25">
      <c r="A75" s="60"/>
      <c r="B75" s="61"/>
      <c r="C75" s="61"/>
      <c r="D75" s="65"/>
      <c r="E75" s="65"/>
      <c r="F75" s="227"/>
      <c r="G75" s="65"/>
      <c r="H75" s="227"/>
      <c r="I75" s="65"/>
      <c r="J75" s="228"/>
    </row>
    <row r="76" spans="1:10" ht="18" customHeight="1" x14ac:dyDescent="0.25">
      <c r="A76" s="45" t="s">
        <v>33</v>
      </c>
      <c r="B76" s="46" t="s">
        <v>11</v>
      </c>
      <c r="C76" s="46" t="s">
        <v>12</v>
      </c>
      <c r="D76" s="47">
        <v>2</v>
      </c>
      <c r="E76" s="54">
        <v>1</v>
      </c>
      <c r="F76" s="223">
        <v>0.5</v>
      </c>
      <c r="G76" s="54">
        <v>1</v>
      </c>
      <c r="H76" s="223">
        <v>0.5</v>
      </c>
      <c r="I76" s="54">
        <v>0</v>
      </c>
      <c r="J76" s="223">
        <v>0</v>
      </c>
    </row>
    <row r="77" spans="1:10" ht="18" customHeight="1" x14ac:dyDescent="0.25">
      <c r="A77" s="48" t="s">
        <v>33</v>
      </c>
      <c r="B77" s="49" t="s">
        <v>11</v>
      </c>
      <c r="C77" s="49" t="s">
        <v>13</v>
      </c>
      <c r="D77" s="50">
        <v>1</v>
      </c>
      <c r="E77" s="56">
        <v>0</v>
      </c>
      <c r="F77" s="224">
        <v>0</v>
      </c>
      <c r="G77" s="56">
        <v>0</v>
      </c>
      <c r="H77" s="224">
        <v>0</v>
      </c>
      <c r="I77" s="56">
        <v>1</v>
      </c>
      <c r="J77" s="224">
        <v>1</v>
      </c>
    </row>
    <row r="78" spans="1:10" ht="18" customHeight="1" x14ac:dyDescent="0.25">
      <c r="A78" s="48" t="s">
        <v>33</v>
      </c>
      <c r="B78" s="49" t="s">
        <v>11</v>
      </c>
      <c r="C78" s="49" t="s">
        <v>14</v>
      </c>
      <c r="D78" s="50">
        <v>2</v>
      </c>
      <c r="E78" s="56">
        <v>1</v>
      </c>
      <c r="F78" s="224">
        <v>0.5</v>
      </c>
      <c r="G78" s="56">
        <v>1</v>
      </c>
      <c r="H78" s="224">
        <v>0.5</v>
      </c>
      <c r="I78" s="56">
        <v>0</v>
      </c>
      <c r="J78" s="224">
        <v>0</v>
      </c>
    </row>
    <row r="79" spans="1:10" ht="18" customHeight="1" x14ac:dyDescent="0.25">
      <c r="A79" s="48" t="s">
        <v>33</v>
      </c>
      <c r="B79" s="49" t="s">
        <v>11</v>
      </c>
      <c r="C79" s="49" t="s">
        <v>15</v>
      </c>
      <c r="D79" s="50">
        <v>1</v>
      </c>
      <c r="E79" s="56">
        <v>0</v>
      </c>
      <c r="F79" s="224">
        <v>0</v>
      </c>
      <c r="G79" s="56">
        <v>1</v>
      </c>
      <c r="H79" s="224">
        <v>1</v>
      </c>
      <c r="I79" s="56">
        <v>0</v>
      </c>
      <c r="J79" s="224">
        <v>0</v>
      </c>
    </row>
    <row r="80" spans="1:10" ht="18" customHeight="1" x14ac:dyDescent="0.25">
      <c r="A80" s="48" t="s">
        <v>33</v>
      </c>
      <c r="B80" s="49" t="s">
        <v>11</v>
      </c>
      <c r="C80" s="49" t="s">
        <v>17</v>
      </c>
      <c r="D80" s="50">
        <v>4</v>
      </c>
      <c r="E80" s="56">
        <v>3</v>
      </c>
      <c r="F80" s="224">
        <v>0.75</v>
      </c>
      <c r="G80" s="56">
        <v>0</v>
      </c>
      <c r="H80" s="224">
        <v>0</v>
      </c>
      <c r="I80" s="56">
        <v>1</v>
      </c>
      <c r="J80" s="224">
        <v>0.25</v>
      </c>
    </row>
    <row r="81" spans="1:10" ht="18" customHeight="1" x14ac:dyDescent="0.25">
      <c r="A81" s="48" t="s">
        <v>33</v>
      </c>
      <c r="B81" s="49" t="s">
        <v>25</v>
      </c>
      <c r="C81" s="49" t="s">
        <v>12</v>
      </c>
      <c r="D81" s="50">
        <v>47</v>
      </c>
      <c r="E81" s="56">
        <v>40</v>
      </c>
      <c r="F81" s="224">
        <v>0.85106380000000004</v>
      </c>
      <c r="G81" s="56">
        <v>0</v>
      </c>
      <c r="H81" s="224">
        <v>0</v>
      </c>
      <c r="I81" s="56">
        <v>7</v>
      </c>
      <c r="J81" s="224">
        <v>0.14893619999999999</v>
      </c>
    </row>
    <row r="82" spans="1:10" ht="18" customHeight="1" x14ac:dyDescent="0.25">
      <c r="A82" s="48" t="s">
        <v>33</v>
      </c>
      <c r="B82" s="49" t="s">
        <v>25</v>
      </c>
      <c r="C82" s="49" t="s">
        <v>13</v>
      </c>
      <c r="D82" s="50">
        <v>56</v>
      </c>
      <c r="E82" s="56">
        <v>48</v>
      </c>
      <c r="F82" s="224">
        <v>0.85714290000000004</v>
      </c>
      <c r="G82" s="56">
        <v>1</v>
      </c>
      <c r="H82" s="224">
        <v>1.7857100000000001E-2</v>
      </c>
      <c r="I82" s="56">
        <v>7</v>
      </c>
      <c r="J82" s="224">
        <v>0.125</v>
      </c>
    </row>
    <row r="83" spans="1:10" ht="18" customHeight="1" x14ac:dyDescent="0.25">
      <c r="A83" s="48" t="s">
        <v>33</v>
      </c>
      <c r="B83" s="49" t="s">
        <v>25</v>
      </c>
      <c r="C83" s="49" t="s">
        <v>14</v>
      </c>
      <c r="D83" s="50">
        <v>47</v>
      </c>
      <c r="E83" s="56">
        <v>42</v>
      </c>
      <c r="F83" s="224">
        <v>0.89361699999999999</v>
      </c>
      <c r="G83" s="56">
        <v>0</v>
      </c>
      <c r="H83" s="224">
        <v>0</v>
      </c>
      <c r="I83" s="56">
        <v>5</v>
      </c>
      <c r="J83" s="224">
        <v>0.10638300000000001</v>
      </c>
    </row>
    <row r="84" spans="1:10" ht="18" customHeight="1" x14ac:dyDescent="0.25">
      <c r="A84" s="48" t="s">
        <v>33</v>
      </c>
      <c r="B84" s="49" t="s">
        <v>25</v>
      </c>
      <c r="C84" s="49" t="s">
        <v>15</v>
      </c>
      <c r="D84" s="50">
        <v>46</v>
      </c>
      <c r="E84" s="56">
        <v>38</v>
      </c>
      <c r="F84" s="224">
        <v>0.82608700000000002</v>
      </c>
      <c r="G84" s="56">
        <v>1</v>
      </c>
      <c r="H84" s="224">
        <v>2.1739100000000001E-2</v>
      </c>
      <c r="I84" s="56">
        <v>7</v>
      </c>
      <c r="J84" s="224">
        <v>0.1521739</v>
      </c>
    </row>
    <row r="85" spans="1:10" ht="18" customHeight="1" x14ac:dyDescent="0.25">
      <c r="A85" s="48" t="s">
        <v>33</v>
      </c>
      <c r="B85" s="49" t="s">
        <v>25</v>
      </c>
      <c r="C85" s="49" t="s">
        <v>17</v>
      </c>
      <c r="D85" s="50">
        <v>43</v>
      </c>
      <c r="E85" s="56">
        <v>40</v>
      </c>
      <c r="F85" s="224">
        <v>0.93023259999999997</v>
      </c>
      <c r="G85" s="56">
        <v>0</v>
      </c>
      <c r="H85" s="224">
        <v>0</v>
      </c>
      <c r="I85" s="56">
        <v>3</v>
      </c>
      <c r="J85" s="224">
        <v>6.9767399999999993E-2</v>
      </c>
    </row>
    <row r="86" spans="1:10" ht="18" customHeight="1" x14ac:dyDescent="0.25">
      <c r="A86" s="51" t="s">
        <v>33</v>
      </c>
      <c r="B86" s="52" t="s">
        <v>25</v>
      </c>
      <c r="C86" s="52" t="s">
        <v>18</v>
      </c>
      <c r="D86" s="53">
        <v>52</v>
      </c>
      <c r="E86" s="58">
        <v>47</v>
      </c>
      <c r="F86" s="225">
        <v>0.90384620000000004</v>
      </c>
      <c r="G86" s="58">
        <v>0</v>
      </c>
      <c r="H86" s="225">
        <v>0</v>
      </c>
      <c r="I86" s="58">
        <v>5</v>
      </c>
      <c r="J86" s="225">
        <v>9.6153799999999998E-2</v>
      </c>
    </row>
    <row r="87" spans="1:10" ht="18" customHeight="1" x14ac:dyDescent="0.25">
      <c r="A87" s="74" t="s">
        <v>33</v>
      </c>
      <c r="B87" s="75" t="s">
        <v>40</v>
      </c>
      <c r="C87" s="75"/>
      <c r="D87" s="79">
        <f>SUM(D76:D86)</f>
        <v>301</v>
      </c>
      <c r="E87" s="80">
        <f>SUM(E76:E86)</f>
        <v>260</v>
      </c>
      <c r="F87" s="226">
        <f>E87/D87</f>
        <v>0.86378737541528239</v>
      </c>
      <c r="G87" s="80">
        <f>SUM(G76:G86)</f>
        <v>5</v>
      </c>
      <c r="H87" s="226">
        <f>G87/D87</f>
        <v>1.6611295681063124E-2</v>
      </c>
      <c r="I87" s="80">
        <f>SUM(I76:I86)</f>
        <v>36</v>
      </c>
      <c r="J87" s="226">
        <f>I87/D87</f>
        <v>0.11960132890365449</v>
      </c>
    </row>
    <row r="88" spans="1:10" ht="18" customHeight="1" x14ac:dyDescent="0.25">
      <c r="A88" s="60"/>
      <c r="B88" s="61"/>
      <c r="C88" s="61"/>
      <c r="D88" s="65"/>
      <c r="E88" s="65"/>
      <c r="F88" s="227"/>
      <c r="G88" s="65"/>
      <c r="H88" s="227"/>
      <c r="I88" s="65"/>
      <c r="J88" s="228"/>
    </row>
    <row r="89" spans="1:10" ht="18" customHeight="1" x14ac:dyDescent="0.25">
      <c r="A89" s="45" t="s">
        <v>34</v>
      </c>
      <c r="B89" s="46" t="s">
        <v>11</v>
      </c>
      <c r="C89" s="46" t="s">
        <v>12</v>
      </c>
      <c r="D89" s="47">
        <v>5</v>
      </c>
      <c r="E89" s="54">
        <v>4</v>
      </c>
      <c r="F89" s="223">
        <v>0.8</v>
      </c>
      <c r="G89" s="54">
        <v>1</v>
      </c>
      <c r="H89" s="223">
        <v>0.2</v>
      </c>
      <c r="I89" s="54">
        <v>0</v>
      </c>
      <c r="J89" s="223">
        <v>0</v>
      </c>
    </row>
    <row r="90" spans="1:10" ht="18" customHeight="1" x14ac:dyDescent="0.25">
      <c r="A90" s="48" t="s">
        <v>34</v>
      </c>
      <c r="B90" s="49" t="s">
        <v>11</v>
      </c>
      <c r="C90" s="49" t="s">
        <v>13</v>
      </c>
      <c r="D90" s="50">
        <v>5</v>
      </c>
      <c r="E90" s="56">
        <v>4</v>
      </c>
      <c r="F90" s="224">
        <v>0.8</v>
      </c>
      <c r="G90" s="56">
        <v>1</v>
      </c>
      <c r="H90" s="224">
        <v>0.2</v>
      </c>
      <c r="I90" s="56">
        <v>0</v>
      </c>
      <c r="J90" s="224">
        <v>0</v>
      </c>
    </row>
    <row r="91" spans="1:10" ht="18" customHeight="1" x14ac:dyDescent="0.25">
      <c r="A91" s="48" t="s">
        <v>34</v>
      </c>
      <c r="B91" s="49" t="s">
        <v>11</v>
      </c>
      <c r="C91" s="49" t="s">
        <v>14</v>
      </c>
      <c r="D91" s="50">
        <v>5</v>
      </c>
      <c r="E91" s="56">
        <v>5</v>
      </c>
      <c r="F91" s="224">
        <v>1</v>
      </c>
      <c r="G91" s="56">
        <v>0</v>
      </c>
      <c r="H91" s="224">
        <v>0</v>
      </c>
      <c r="I91" s="56">
        <v>0</v>
      </c>
      <c r="J91" s="224">
        <v>0</v>
      </c>
    </row>
    <row r="92" spans="1:10" ht="18" customHeight="1" x14ac:dyDescent="0.25">
      <c r="A92" s="48" t="s">
        <v>34</v>
      </c>
      <c r="B92" s="49" t="s">
        <v>11</v>
      </c>
      <c r="C92" s="49" t="s">
        <v>15</v>
      </c>
      <c r="D92" s="50">
        <v>6</v>
      </c>
      <c r="E92" s="56">
        <v>2</v>
      </c>
      <c r="F92" s="224">
        <v>0.3333333</v>
      </c>
      <c r="G92" s="56">
        <v>2</v>
      </c>
      <c r="H92" s="224">
        <v>0.3333333</v>
      </c>
      <c r="I92" s="56">
        <v>2</v>
      </c>
      <c r="J92" s="224">
        <v>0.3333333</v>
      </c>
    </row>
    <row r="93" spans="1:10" ht="18" customHeight="1" x14ac:dyDescent="0.25">
      <c r="A93" s="48" t="s">
        <v>34</v>
      </c>
      <c r="B93" s="49" t="s">
        <v>11</v>
      </c>
      <c r="C93" s="49" t="s">
        <v>17</v>
      </c>
      <c r="D93" s="50">
        <v>5</v>
      </c>
      <c r="E93" s="56">
        <v>5</v>
      </c>
      <c r="F93" s="224">
        <v>1</v>
      </c>
      <c r="G93" s="56">
        <v>0</v>
      </c>
      <c r="H93" s="224">
        <v>0</v>
      </c>
      <c r="I93" s="56">
        <v>0</v>
      </c>
      <c r="J93" s="224">
        <v>0</v>
      </c>
    </row>
    <row r="94" spans="1:10" ht="18" customHeight="1" x14ac:dyDescent="0.25">
      <c r="A94" s="48" t="s">
        <v>34</v>
      </c>
      <c r="B94" s="49" t="s">
        <v>11</v>
      </c>
      <c r="C94" s="49" t="s">
        <v>18</v>
      </c>
      <c r="D94" s="50">
        <v>3</v>
      </c>
      <c r="E94" s="56">
        <v>3</v>
      </c>
      <c r="F94" s="224">
        <v>1</v>
      </c>
      <c r="G94" s="56">
        <v>0</v>
      </c>
      <c r="H94" s="224">
        <v>0</v>
      </c>
      <c r="I94" s="56">
        <v>0</v>
      </c>
      <c r="J94" s="224">
        <v>0</v>
      </c>
    </row>
    <row r="95" spans="1:10" ht="18" customHeight="1" x14ac:dyDescent="0.25">
      <c r="A95" s="48" t="s">
        <v>34</v>
      </c>
      <c r="B95" s="49" t="s">
        <v>25</v>
      </c>
      <c r="C95" s="49" t="s">
        <v>12</v>
      </c>
      <c r="D95" s="50">
        <v>35</v>
      </c>
      <c r="E95" s="56">
        <v>27</v>
      </c>
      <c r="F95" s="224">
        <v>0.77142860000000002</v>
      </c>
      <c r="G95" s="56">
        <v>0</v>
      </c>
      <c r="H95" s="224">
        <v>0</v>
      </c>
      <c r="I95" s="56">
        <v>8</v>
      </c>
      <c r="J95" s="224">
        <v>0.22857140000000001</v>
      </c>
    </row>
    <row r="96" spans="1:10" ht="18" customHeight="1" x14ac:dyDescent="0.25">
      <c r="A96" s="48" t="s">
        <v>34</v>
      </c>
      <c r="B96" s="49" t="s">
        <v>25</v>
      </c>
      <c r="C96" s="49" t="s">
        <v>13</v>
      </c>
      <c r="D96" s="50">
        <v>26</v>
      </c>
      <c r="E96" s="56">
        <v>24</v>
      </c>
      <c r="F96" s="224">
        <v>0.92307689999999998</v>
      </c>
      <c r="G96" s="56">
        <v>0</v>
      </c>
      <c r="H96" s="224">
        <v>0</v>
      </c>
      <c r="I96" s="56">
        <v>2</v>
      </c>
      <c r="J96" s="224">
        <v>7.6923099999999994E-2</v>
      </c>
    </row>
    <row r="97" spans="1:10" ht="18" customHeight="1" x14ac:dyDescent="0.25">
      <c r="A97" s="48" t="s">
        <v>34</v>
      </c>
      <c r="B97" s="49" t="s">
        <v>25</v>
      </c>
      <c r="C97" s="49" t="s">
        <v>14</v>
      </c>
      <c r="D97" s="50">
        <v>43</v>
      </c>
      <c r="E97" s="56">
        <v>40</v>
      </c>
      <c r="F97" s="224">
        <v>0.93023259999999997</v>
      </c>
      <c r="G97" s="56">
        <v>0</v>
      </c>
      <c r="H97" s="224">
        <v>0</v>
      </c>
      <c r="I97" s="56">
        <v>3</v>
      </c>
      <c r="J97" s="224">
        <v>6.9767399999999993E-2</v>
      </c>
    </row>
    <row r="98" spans="1:10" ht="18" customHeight="1" x14ac:dyDescent="0.25">
      <c r="A98" s="48" t="s">
        <v>34</v>
      </c>
      <c r="B98" s="49" t="s">
        <v>25</v>
      </c>
      <c r="C98" s="49" t="s">
        <v>15</v>
      </c>
      <c r="D98" s="50">
        <v>48</v>
      </c>
      <c r="E98" s="56">
        <v>46</v>
      </c>
      <c r="F98" s="224">
        <v>0.95833330000000005</v>
      </c>
      <c r="G98" s="56">
        <v>0</v>
      </c>
      <c r="H98" s="224">
        <v>0</v>
      </c>
      <c r="I98" s="56">
        <v>2</v>
      </c>
      <c r="J98" s="224">
        <v>4.1666700000000001E-2</v>
      </c>
    </row>
    <row r="99" spans="1:10" ht="18" customHeight="1" x14ac:dyDescent="0.25">
      <c r="A99" s="48" t="s">
        <v>34</v>
      </c>
      <c r="B99" s="49" t="s">
        <v>25</v>
      </c>
      <c r="C99" s="49" t="s">
        <v>17</v>
      </c>
      <c r="D99" s="50">
        <v>52</v>
      </c>
      <c r="E99" s="56">
        <v>41</v>
      </c>
      <c r="F99" s="224">
        <v>0.78846150000000004</v>
      </c>
      <c r="G99" s="56">
        <v>0</v>
      </c>
      <c r="H99" s="224">
        <v>0</v>
      </c>
      <c r="I99" s="56">
        <v>11</v>
      </c>
      <c r="J99" s="224">
        <v>0.21153849999999999</v>
      </c>
    </row>
    <row r="100" spans="1:10" ht="18" customHeight="1" x14ac:dyDescent="0.25">
      <c r="A100" s="51" t="s">
        <v>34</v>
      </c>
      <c r="B100" s="52" t="s">
        <v>25</v>
      </c>
      <c r="C100" s="52" t="s">
        <v>18</v>
      </c>
      <c r="D100" s="53">
        <v>52</v>
      </c>
      <c r="E100" s="58">
        <v>45</v>
      </c>
      <c r="F100" s="225">
        <v>0.86538459999999995</v>
      </c>
      <c r="G100" s="58">
        <v>0</v>
      </c>
      <c r="H100" s="225">
        <v>0</v>
      </c>
      <c r="I100" s="58">
        <v>7</v>
      </c>
      <c r="J100" s="225">
        <v>0.1346154</v>
      </c>
    </row>
    <row r="101" spans="1:10" ht="18" customHeight="1" x14ac:dyDescent="0.25">
      <c r="A101" s="74" t="s">
        <v>34</v>
      </c>
      <c r="B101" s="75" t="s">
        <v>40</v>
      </c>
      <c r="C101" s="75"/>
      <c r="D101" s="79">
        <f>SUM(D89:D100)</f>
        <v>285</v>
      </c>
      <c r="E101" s="80">
        <f>SUM(E89:E100)</f>
        <v>246</v>
      </c>
      <c r="F101" s="226">
        <f>E101/D101</f>
        <v>0.86315789473684212</v>
      </c>
      <c r="G101" s="80">
        <f>SUM(G89:G100)</f>
        <v>4</v>
      </c>
      <c r="H101" s="226">
        <f>G101/D101</f>
        <v>1.4035087719298246E-2</v>
      </c>
      <c r="I101" s="80">
        <f>SUM(I89:I100)</f>
        <v>35</v>
      </c>
      <c r="J101" s="226">
        <f>I101/D101</f>
        <v>0.12280701754385964</v>
      </c>
    </row>
    <row r="102" spans="1:10" ht="18" customHeight="1" x14ac:dyDescent="0.25">
      <c r="A102" s="60"/>
      <c r="B102" s="61"/>
      <c r="C102" s="61"/>
      <c r="D102" s="65"/>
      <c r="E102" s="65"/>
      <c r="F102" s="227"/>
      <c r="G102" s="65"/>
      <c r="H102" s="227"/>
      <c r="I102" s="65"/>
      <c r="J102" s="228"/>
    </row>
    <row r="103" spans="1:10" ht="18" customHeight="1" x14ac:dyDescent="0.25">
      <c r="A103" s="45" t="s">
        <v>35</v>
      </c>
      <c r="B103" s="46" t="s">
        <v>11</v>
      </c>
      <c r="C103" s="46" t="s">
        <v>12</v>
      </c>
      <c r="D103" s="47">
        <v>14</v>
      </c>
      <c r="E103" s="54">
        <v>10</v>
      </c>
      <c r="F103" s="223">
        <v>0.71428570000000002</v>
      </c>
      <c r="G103" s="54">
        <v>2</v>
      </c>
      <c r="H103" s="223">
        <v>0.14285709999999999</v>
      </c>
      <c r="I103" s="54">
        <v>2</v>
      </c>
      <c r="J103" s="223">
        <v>0.14285709999999999</v>
      </c>
    </row>
    <row r="104" spans="1:10" ht="18" customHeight="1" x14ac:dyDescent="0.25">
      <c r="A104" s="48" t="s">
        <v>35</v>
      </c>
      <c r="B104" s="49" t="s">
        <v>11</v>
      </c>
      <c r="C104" s="49" t="s">
        <v>13</v>
      </c>
      <c r="D104" s="50">
        <v>12</v>
      </c>
      <c r="E104" s="56">
        <v>9</v>
      </c>
      <c r="F104" s="224">
        <v>0.75</v>
      </c>
      <c r="G104" s="56">
        <v>1</v>
      </c>
      <c r="H104" s="224">
        <v>8.3333299999999999E-2</v>
      </c>
      <c r="I104" s="56">
        <v>2</v>
      </c>
      <c r="J104" s="224">
        <v>0.1666667</v>
      </c>
    </row>
    <row r="105" spans="1:10" ht="18" customHeight="1" x14ac:dyDescent="0.25">
      <c r="A105" s="48" t="s">
        <v>35</v>
      </c>
      <c r="B105" s="49" t="s">
        <v>11</v>
      </c>
      <c r="C105" s="49" t="s">
        <v>14</v>
      </c>
      <c r="D105" s="50">
        <v>17</v>
      </c>
      <c r="E105" s="56">
        <v>14</v>
      </c>
      <c r="F105" s="224">
        <v>0.82352939999999997</v>
      </c>
      <c r="G105" s="56">
        <v>1</v>
      </c>
      <c r="H105" s="224">
        <v>5.8823500000000001E-2</v>
      </c>
      <c r="I105" s="56">
        <v>2</v>
      </c>
      <c r="J105" s="224">
        <v>0.1176471</v>
      </c>
    </row>
    <row r="106" spans="1:10" ht="18" customHeight="1" x14ac:dyDescent="0.25">
      <c r="A106" s="48" t="s">
        <v>35</v>
      </c>
      <c r="B106" s="49" t="s">
        <v>11</v>
      </c>
      <c r="C106" s="49" t="s">
        <v>15</v>
      </c>
      <c r="D106" s="50">
        <v>16</v>
      </c>
      <c r="E106" s="56">
        <v>14</v>
      </c>
      <c r="F106" s="224">
        <v>0.875</v>
      </c>
      <c r="G106" s="56">
        <v>0</v>
      </c>
      <c r="H106" s="224">
        <v>0</v>
      </c>
      <c r="I106" s="56">
        <v>2</v>
      </c>
      <c r="J106" s="224">
        <v>0.125</v>
      </c>
    </row>
    <row r="107" spans="1:10" ht="18" customHeight="1" x14ac:dyDescent="0.25">
      <c r="A107" s="48" t="s">
        <v>35</v>
      </c>
      <c r="B107" s="49" t="s">
        <v>11</v>
      </c>
      <c r="C107" s="49" t="s">
        <v>17</v>
      </c>
      <c r="D107" s="50">
        <v>9</v>
      </c>
      <c r="E107" s="56">
        <v>8</v>
      </c>
      <c r="F107" s="224">
        <v>0.88888889999999998</v>
      </c>
      <c r="G107" s="56">
        <v>0</v>
      </c>
      <c r="H107" s="224">
        <v>0</v>
      </c>
      <c r="I107" s="56">
        <v>1</v>
      </c>
      <c r="J107" s="224">
        <v>0.1111111</v>
      </c>
    </row>
    <row r="108" spans="1:10" ht="18" customHeight="1" x14ac:dyDescent="0.25">
      <c r="A108" s="48" t="s">
        <v>35</v>
      </c>
      <c r="B108" s="49" t="s">
        <v>11</v>
      </c>
      <c r="C108" s="49" t="s">
        <v>18</v>
      </c>
      <c r="D108" s="50">
        <v>17</v>
      </c>
      <c r="E108" s="56">
        <v>8</v>
      </c>
      <c r="F108" s="224">
        <v>0.47058820000000001</v>
      </c>
      <c r="G108" s="56">
        <v>2</v>
      </c>
      <c r="H108" s="224">
        <v>0.1176471</v>
      </c>
      <c r="I108" s="56">
        <v>7</v>
      </c>
      <c r="J108" s="224">
        <v>0.41176469999999998</v>
      </c>
    </row>
    <row r="109" spans="1:10" ht="18" customHeight="1" x14ac:dyDescent="0.25">
      <c r="A109" s="48" t="s">
        <v>35</v>
      </c>
      <c r="B109" s="49" t="s">
        <v>25</v>
      </c>
      <c r="C109" s="49" t="s">
        <v>12</v>
      </c>
      <c r="D109" s="50">
        <v>17</v>
      </c>
      <c r="E109" s="56">
        <v>17</v>
      </c>
      <c r="F109" s="224">
        <v>1</v>
      </c>
      <c r="G109" s="56">
        <v>0</v>
      </c>
      <c r="H109" s="224">
        <v>0</v>
      </c>
      <c r="I109" s="56">
        <v>0</v>
      </c>
      <c r="J109" s="224">
        <v>0</v>
      </c>
    </row>
    <row r="110" spans="1:10" ht="18" customHeight="1" x14ac:dyDescent="0.25">
      <c r="A110" s="48" t="s">
        <v>35</v>
      </c>
      <c r="B110" s="49" t="s">
        <v>25</v>
      </c>
      <c r="C110" s="49" t="s">
        <v>13</v>
      </c>
      <c r="D110" s="50">
        <v>24</v>
      </c>
      <c r="E110" s="56">
        <v>20</v>
      </c>
      <c r="F110" s="224">
        <v>0.83333330000000005</v>
      </c>
      <c r="G110" s="56">
        <v>0</v>
      </c>
      <c r="H110" s="224">
        <v>0</v>
      </c>
      <c r="I110" s="56">
        <v>4</v>
      </c>
      <c r="J110" s="224">
        <v>0.1666667</v>
      </c>
    </row>
    <row r="111" spans="1:10" ht="18" customHeight="1" x14ac:dyDescent="0.25">
      <c r="A111" s="48" t="s">
        <v>35</v>
      </c>
      <c r="B111" s="49" t="s">
        <v>25</v>
      </c>
      <c r="C111" s="49" t="s">
        <v>14</v>
      </c>
      <c r="D111" s="50">
        <v>24</v>
      </c>
      <c r="E111" s="56">
        <v>18</v>
      </c>
      <c r="F111" s="224">
        <v>0.75</v>
      </c>
      <c r="G111" s="56">
        <v>0</v>
      </c>
      <c r="H111" s="224">
        <v>0</v>
      </c>
      <c r="I111" s="56">
        <v>6</v>
      </c>
      <c r="J111" s="224">
        <v>0.25</v>
      </c>
    </row>
    <row r="112" spans="1:10" ht="18" customHeight="1" x14ac:dyDescent="0.25">
      <c r="A112" s="48" t="s">
        <v>35</v>
      </c>
      <c r="B112" s="49" t="s">
        <v>25</v>
      </c>
      <c r="C112" s="49" t="s">
        <v>15</v>
      </c>
      <c r="D112" s="50">
        <v>14</v>
      </c>
      <c r="E112" s="56">
        <v>13</v>
      </c>
      <c r="F112" s="224">
        <v>0.92857140000000005</v>
      </c>
      <c r="G112" s="56">
        <v>0</v>
      </c>
      <c r="H112" s="224">
        <v>0</v>
      </c>
      <c r="I112" s="56">
        <v>1</v>
      </c>
      <c r="J112" s="224">
        <v>7.1428599999999995E-2</v>
      </c>
    </row>
    <row r="113" spans="1:10" ht="18" customHeight="1" x14ac:dyDescent="0.25">
      <c r="A113" s="48" t="s">
        <v>35</v>
      </c>
      <c r="B113" s="49" t="s">
        <v>25</v>
      </c>
      <c r="C113" s="49" t="s">
        <v>17</v>
      </c>
      <c r="D113" s="50">
        <v>18</v>
      </c>
      <c r="E113" s="56">
        <v>14</v>
      </c>
      <c r="F113" s="224">
        <v>0.77777779999999996</v>
      </c>
      <c r="G113" s="56">
        <v>1</v>
      </c>
      <c r="H113" s="224">
        <v>5.5555599999999997E-2</v>
      </c>
      <c r="I113" s="56">
        <v>3</v>
      </c>
      <c r="J113" s="224">
        <v>0.1666667</v>
      </c>
    </row>
    <row r="114" spans="1:10" ht="18" customHeight="1" x14ac:dyDescent="0.25">
      <c r="A114" s="51" t="s">
        <v>35</v>
      </c>
      <c r="B114" s="52" t="s">
        <v>25</v>
      </c>
      <c r="C114" s="52" t="s">
        <v>18</v>
      </c>
      <c r="D114" s="53">
        <v>17</v>
      </c>
      <c r="E114" s="58">
        <v>14</v>
      </c>
      <c r="F114" s="225">
        <v>0.82352939999999997</v>
      </c>
      <c r="G114" s="58">
        <v>0</v>
      </c>
      <c r="H114" s="225">
        <v>0</v>
      </c>
      <c r="I114" s="58">
        <v>3</v>
      </c>
      <c r="J114" s="225">
        <v>0.17647060000000001</v>
      </c>
    </row>
    <row r="115" spans="1:10" x14ac:dyDescent="0.25">
      <c r="A115" s="74" t="s">
        <v>35</v>
      </c>
      <c r="B115" s="75" t="s">
        <v>40</v>
      </c>
      <c r="C115" s="75"/>
      <c r="D115" s="79">
        <f>SUM(D103:D114)</f>
        <v>199</v>
      </c>
      <c r="E115" s="80">
        <f>SUM(E103:E114)</f>
        <v>159</v>
      </c>
      <c r="F115" s="226">
        <f>E115/D115</f>
        <v>0.79899497487437188</v>
      </c>
      <c r="G115" s="80">
        <f>SUM(G103:G114)</f>
        <v>7</v>
      </c>
      <c r="H115" s="226">
        <f>G115/D115</f>
        <v>3.5175879396984924E-2</v>
      </c>
      <c r="I115" s="80">
        <f>SUM(I103:I114)</f>
        <v>33</v>
      </c>
      <c r="J115" s="226">
        <f>I115/D115</f>
        <v>0.16582914572864321</v>
      </c>
    </row>
  </sheetData>
  <autoFilter ref="A3:D115" xr:uid="{00000000-0001-0000-0300-000000000000}"/>
  <mergeCells count="6">
    <mergeCell ref="E1:J1"/>
    <mergeCell ref="E2:F2"/>
    <mergeCell ref="G2:H2"/>
    <mergeCell ref="I2:J2"/>
    <mergeCell ref="A1:D1"/>
    <mergeCell ref="A2:D2"/>
  </mergeCells>
  <pageMargins left="0.75" right="0.75" top="1" bottom="1" header="0.5" footer="0.5"/>
  <pageSetup orientation="landscape" horizontalDpi="300" verticalDpi="300" r:id="rId1"/>
  <headerFooter>
    <oddHeader>&amp;CUniversity of Idaho
Six-year Graduation Rate by College and Level&amp;RInstitutional Research</oddHeader>
    <oddFooter>&amp;L&amp;A
&amp;F&amp;C&amp;P/&amp;N&amp;R&amp;D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0.140625" style="1" customWidth="1"/>
    <col min="2" max="2" width="19.140625" style="1" customWidth="1"/>
    <col min="3" max="3" width="17.42578125" style="1" customWidth="1"/>
    <col min="4" max="7" width="11.42578125" style="1" customWidth="1"/>
    <col min="8" max="16384" width="9.140625" style="1"/>
  </cols>
  <sheetData>
    <row r="1" spans="1:7" x14ac:dyDescent="0.25">
      <c r="A1" s="315" t="s">
        <v>0</v>
      </c>
      <c r="B1" s="316"/>
      <c r="C1" s="317"/>
      <c r="D1" s="315" t="s">
        <v>2</v>
      </c>
      <c r="E1" s="316"/>
      <c r="F1" s="316"/>
      <c r="G1" s="317"/>
    </row>
    <row r="2" spans="1:7" ht="28.5" customHeight="1" x14ac:dyDescent="0.25">
      <c r="A2" s="315" t="s">
        <v>155</v>
      </c>
      <c r="B2" s="317"/>
      <c r="C2" s="81" t="s">
        <v>0</v>
      </c>
      <c r="D2" s="315" t="s">
        <v>36</v>
      </c>
      <c r="E2" s="317"/>
      <c r="F2" s="315" t="s">
        <v>5</v>
      </c>
      <c r="G2" s="317"/>
    </row>
    <row r="3" spans="1:7" ht="30" x14ac:dyDescent="0.25">
      <c r="A3" s="81" t="s">
        <v>37</v>
      </c>
      <c r="B3" s="81" t="s">
        <v>9</v>
      </c>
      <c r="C3" s="81" t="s">
        <v>1</v>
      </c>
      <c r="D3" s="81" t="s">
        <v>6</v>
      </c>
      <c r="E3" s="82" t="s">
        <v>7</v>
      </c>
      <c r="F3" s="81" t="s">
        <v>6</v>
      </c>
      <c r="G3" s="82" t="s">
        <v>7</v>
      </c>
    </row>
    <row r="4" spans="1:7" x14ac:dyDescent="0.25">
      <c r="A4" s="45" t="s">
        <v>38</v>
      </c>
      <c r="B4" s="46" t="s">
        <v>11</v>
      </c>
      <c r="C4" s="67">
        <v>296</v>
      </c>
      <c r="D4" s="70">
        <v>263</v>
      </c>
      <c r="E4" s="55">
        <v>0.88851349999999996</v>
      </c>
      <c r="F4" s="70">
        <v>33</v>
      </c>
      <c r="G4" s="55">
        <v>0.1114865</v>
      </c>
    </row>
    <row r="5" spans="1:7" x14ac:dyDescent="0.25">
      <c r="A5" s="48" t="s">
        <v>38</v>
      </c>
      <c r="B5" s="49" t="s">
        <v>24</v>
      </c>
      <c r="C5" s="68">
        <v>597</v>
      </c>
      <c r="D5" s="71">
        <v>534</v>
      </c>
      <c r="E5" s="57">
        <v>0.89447239999999995</v>
      </c>
      <c r="F5" s="71">
        <v>63</v>
      </c>
      <c r="G5" s="57">
        <v>0.1055276</v>
      </c>
    </row>
    <row r="6" spans="1:7" x14ac:dyDescent="0.25">
      <c r="A6" s="51" t="s">
        <v>38</v>
      </c>
      <c r="B6" s="52" t="s">
        <v>25</v>
      </c>
      <c r="C6" s="69">
        <v>1688</v>
      </c>
      <c r="D6" s="72">
        <v>1545</v>
      </c>
      <c r="E6" s="59">
        <v>0.9152844</v>
      </c>
      <c r="F6" s="72">
        <v>143</v>
      </c>
      <c r="G6" s="59">
        <v>8.4715600000000002E-2</v>
      </c>
    </row>
    <row r="7" spans="1:7" x14ac:dyDescent="0.25">
      <c r="A7" s="74" t="s">
        <v>38</v>
      </c>
      <c r="B7" s="75" t="s">
        <v>40</v>
      </c>
      <c r="C7" s="76">
        <f>SUM(C4:C6)</f>
        <v>2581</v>
      </c>
      <c r="D7" s="77">
        <f>SUM(D4:D6)</f>
        <v>2342</v>
      </c>
      <c r="E7" s="78">
        <f>D7/C7</f>
        <v>0.90740023246803569</v>
      </c>
      <c r="F7" s="77">
        <f>SUM(F4:F6)</f>
        <v>239</v>
      </c>
      <c r="G7" s="78">
        <f>F7/C7</f>
        <v>9.2599767531964361E-2</v>
      </c>
    </row>
    <row r="8" spans="1:7" x14ac:dyDescent="0.25">
      <c r="A8" s="60"/>
      <c r="B8" s="61"/>
      <c r="C8" s="73"/>
      <c r="D8" s="73"/>
      <c r="E8" s="66"/>
      <c r="F8" s="73"/>
      <c r="G8" s="64"/>
    </row>
    <row r="9" spans="1:7" x14ac:dyDescent="0.25">
      <c r="A9" s="45" t="s">
        <v>39</v>
      </c>
      <c r="B9" s="46" t="s">
        <v>11</v>
      </c>
      <c r="C9" s="67">
        <v>361</v>
      </c>
      <c r="D9" s="70">
        <v>318</v>
      </c>
      <c r="E9" s="55">
        <v>0.88088639999999996</v>
      </c>
      <c r="F9" s="70">
        <v>43</v>
      </c>
      <c r="G9" s="55">
        <v>0.1191136</v>
      </c>
    </row>
    <row r="10" spans="1:7" x14ac:dyDescent="0.25">
      <c r="A10" s="48" t="s">
        <v>39</v>
      </c>
      <c r="B10" s="49" t="s">
        <v>24</v>
      </c>
      <c r="C10" s="68">
        <v>831</v>
      </c>
      <c r="D10" s="71">
        <v>745</v>
      </c>
      <c r="E10" s="57">
        <v>0.89651020000000003</v>
      </c>
      <c r="F10" s="71">
        <v>86</v>
      </c>
      <c r="G10" s="57">
        <v>0.10348980000000001</v>
      </c>
    </row>
    <row r="11" spans="1:7" x14ac:dyDescent="0.25">
      <c r="A11" s="51" t="s">
        <v>39</v>
      </c>
      <c r="B11" s="52" t="s">
        <v>25</v>
      </c>
      <c r="C11" s="69">
        <v>1728</v>
      </c>
      <c r="D11" s="72">
        <v>1578</v>
      </c>
      <c r="E11" s="59">
        <v>0.91319439999999996</v>
      </c>
      <c r="F11" s="72">
        <v>150</v>
      </c>
      <c r="G11" s="59">
        <v>8.6805599999999997E-2</v>
      </c>
    </row>
    <row r="12" spans="1:7" x14ac:dyDescent="0.25">
      <c r="A12" s="74" t="s">
        <v>39</v>
      </c>
      <c r="B12" s="75" t="s">
        <v>40</v>
      </c>
      <c r="C12" s="76">
        <f>SUM(C9:C11)</f>
        <v>2920</v>
      </c>
      <c r="D12" s="77">
        <f>SUM(D9:D11)</f>
        <v>2641</v>
      </c>
      <c r="E12" s="78">
        <f>D12/C12</f>
        <v>0.90445205479452051</v>
      </c>
      <c r="F12" s="77">
        <f>SUM(F9:F11)</f>
        <v>279</v>
      </c>
      <c r="G12" s="78">
        <f>F12/C12</f>
        <v>9.5547945205479448E-2</v>
      </c>
    </row>
    <row r="14" spans="1:7" x14ac:dyDescent="0.25">
      <c r="A14" s="74" t="s">
        <v>8</v>
      </c>
      <c r="B14" s="75" t="s">
        <v>40</v>
      </c>
      <c r="C14" s="76">
        <f>C12+C7</f>
        <v>5501</v>
      </c>
      <c r="D14" s="77">
        <f>D12+D7</f>
        <v>4983</v>
      </c>
      <c r="E14" s="78">
        <f>D14/C14</f>
        <v>0.90583530267224144</v>
      </c>
      <c r="F14" s="77">
        <f>F12+F7</f>
        <v>518</v>
      </c>
      <c r="G14" s="78">
        <f>F14/C14</f>
        <v>9.416469732775859E-2</v>
      </c>
    </row>
  </sheetData>
  <autoFilter ref="A3:C14" xr:uid="{00000000-0001-0000-0400-000000000000}"/>
  <mergeCells count="5">
    <mergeCell ref="D1:G1"/>
    <mergeCell ref="D2:E2"/>
    <mergeCell ref="F2:G2"/>
    <mergeCell ref="A1:C1"/>
    <mergeCell ref="A2:B2"/>
  </mergeCells>
  <pageMargins left="1.25" right="0.75" top="1" bottom="1" header="0.5" footer="0.5"/>
  <pageSetup orientation="landscape" horizontalDpi="300" verticalDpi="300" r:id="rId1"/>
  <headerFooter>
    <oddHeader>&amp;CUniversity of Idaho
First-year Retention by Gender and Level&amp;RInstitutional Research</oddHeader>
    <oddFooter>&amp;L&amp;A
&amp;F&amp;C&amp;P/&amp;N&amp;R&amp;D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3.42578125" style="1" customWidth="1"/>
    <col min="2" max="2" width="18.85546875" style="1" customWidth="1"/>
    <col min="3" max="3" width="9.5703125" style="1" customWidth="1"/>
    <col min="4" max="4" width="9.28515625" style="1" customWidth="1"/>
    <col min="5" max="5" width="8.7109375" style="198" customWidth="1"/>
    <col min="6" max="6" width="9.42578125" style="1" customWidth="1"/>
    <col min="7" max="7" width="8.7109375" style="198" customWidth="1"/>
    <col min="8" max="16384" width="9.140625" style="1"/>
  </cols>
  <sheetData>
    <row r="1" spans="1:7" x14ac:dyDescent="0.25">
      <c r="A1" s="315" t="s">
        <v>0</v>
      </c>
      <c r="B1" s="316"/>
      <c r="C1" s="317"/>
      <c r="D1" s="315" t="s">
        <v>156</v>
      </c>
      <c r="E1" s="316"/>
      <c r="F1" s="316"/>
      <c r="G1" s="317"/>
    </row>
    <row r="2" spans="1:7" ht="31.5" customHeight="1" x14ac:dyDescent="0.25">
      <c r="A2" s="315" t="s">
        <v>157</v>
      </c>
      <c r="B2" s="317"/>
      <c r="C2" s="81" t="s">
        <v>0</v>
      </c>
      <c r="D2" s="315" t="s">
        <v>3</v>
      </c>
      <c r="E2" s="317"/>
      <c r="F2" s="315" t="s">
        <v>41</v>
      </c>
      <c r="G2" s="317"/>
    </row>
    <row r="3" spans="1:7" ht="27.95" customHeight="1" x14ac:dyDescent="0.25">
      <c r="A3" s="81" t="s">
        <v>158</v>
      </c>
      <c r="B3" s="81" t="s">
        <v>9</v>
      </c>
      <c r="C3" s="81" t="s">
        <v>1</v>
      </c>
      <c r="D3" s="81" t="s">
        <v>6</v>
      </c>
      <c r="E3" s="222" t="s">
        <v>7</v>
      </c>
      <c r="F3" s="81" t="s">
        <v>6</v>
      </c>
      <c r="G3" s="222" t="s">
        <v>7</v>
      </c>
    </row>
    <row r="4" spans="1:7" x14ac:dyDescent="0.25">
      <c r="A4" s="45" t="s">
        <v>38</v>
      </c>
      <c r="B4" s="46" t="s">
        <v>11</v>
      </c>
      <c r="C4" s="67">
        <v>145</v>
      </c>
      <c r="D4" s="70">
        <v>105</v>
      </c>
      <c r="E4" s="223">
        <v>0.7241379</v>
      </c>
      <c r="F4" s="70">
        <v>40</v>
      </c>
      <c r="G4" s="223">
        <v>0.2758621</v>
      </c>
    </row>
    <row r="5" spans="1:7" x14ac:dyDescent="0.25">
      <c r="A5" s="48" t="s">
        <v>38</v>
      </c>
      <c r="B5" s="49" t="s">
        <v>24</v>
      </c>
      <c r="C5" s="68">
        <v>275</v>
      </c>
      <c r="D5" s="71">
        <v>239</v>
      </c>
      <c r="E5" s="224">
        <v>0.8690909</v>
      </c>
      <c r="F5" s="71">
        <v>36</v>
      </c>
      <c r="G5" s="224">
        <v>0.1309091</v>
      </c>
    </row>
    <row r="6" spans="1:7" x14ac:dyDescent="0.25">
      <c r="A6" s="51" t="s">
        <v>38</v>
      </c>
      <c r="B6" s="52" t="s">
        <v>25</v>
      </c>
      <c r="C6" s="69">
        <v>810</v>
      </c>
      <c r="D6" s="72">
        <v>725</v>
      </c>
      <c r="E6" s="225">
        <v>0.89506169999999996</v>
      </c>
      <c r="F6" s="72">
        <v>85</v>
      </c>
      <c r="G6" s="225">
        <v>0.1049383</v>
      </c>
    </row>
    <row r="7" spans="1:7" x14ac:dyDescent="0.25">
      <c r="A7" s="74" t="s">
        <v>38</v>
      </c>
      <c r="B7" s="75" t="s">
        <v>40</v>
      </c>
      <c r="C7" s="76">
        <f>SUM(C4:C6)</f>
        <v>1230</v>
      </c>
      <c r="D7" s="77">
        <f>SUM(D4:D6)</f>
        <v>1069</v>
      </c>
      <c r="E7" s="226">
        <f>D7/C7</f>
        <v>0.8691056910569106</v>
      </c>
      <c r="F7" s="77">
        <f>SUM(F4:F6)</f>
        <v>161</v>
      </c>
      <c r="G7" s="226">
        <f>F7/C7</f>
        <v>0.13089430894308943</v>
      </c>
    </row>
    <row r="8" spans="1:7" x14ac:dyDescent="0.25">
      <c r="A8" s="60"/>
      <c r="B8" s="61"/>
      <c r="C8" s="73"/>
      <c r="D8" s="73"/>
      <c r="E8" s="227"/>
      <c r="F8" s="73"/>
      <c r="G8" s="228"/>
    </row>
    <row r="9" spans="1:7" x14ac:dyDescent="0.25">
      <c r="A9" s="45" t="s">
        <v>39</v>
      </c>
      <c r="B9" s="46" t="s">
        <v>11</v>
      </c>
      <c r="C9" s="67">
        <v>172</v>
      </c>
      <c r="D9" s="70">
        <v>124</v>
      </c>
      <c r="E9" s="223">
        <v>0.72093019999999997</v>
      </c>
      <c r="F9" s="70">
        <v>48</v>
      </c>
      <c r="G9" s="223">
        <v>0.27906979999999998</v>
      </c>
    </row>
    <row r="10" spans="1:7" x14ac:dyDescent="0.25">
      <c r="A10" s="48" t="s">
        <v>39</v>
      </c>
      <c r="B10" s="49" t="s">
        <v>24</v>
      </c>
      <c r="C10" s="68">
        <v>410</v>
      </c>
      <c r="D10" s="71">
        <v>350</v>
      </c>
      <c r="E10" s="224">
        <v>0.85365849999999999</v>
      </c>
      <c r="F10" s="71">
        <v>60</v>
      </c>
      <c r="G10" s="224">
        <v>0.14634150000000001</v>
      </c>
    </row>
    <row r="11" spans="1:7" x14ac:dyDescent="0.25">
      <c r="A11" s="51" t="s">
        <v>39</v>
      </c>
      <c r="B11" s="52" t="s">
        <v>25</v>
      </c>
      <c r="C11" s="69">
        <v>965</v>
      </c>
      <c r="D11" s="72">
        <v>858</v>
      </c>
      <c r="E11" s="225">
        <v>0.8891192</v>
      </c>
      <c r="F11" s="72">
        <v>107</v>
      </c>
      <c r="G11" s="225">
        <v>0.1108808</v>
      </c>
    </row>
    <row r="12" spans="1:7" x14ac:dyDescent="0.25">
      <c r="A12" s="74" t="s">
        <v>39</v>
      </c>
      <c r="B12" s="75" t="s">
        <v>40</v>
      </c>
      <c r="C12" s="76">
        <f>SUM(C9:C11)</f>
        <v>1547</v>
      </c>
      <c r="D12" s="77">
        <f>SUM(D9:D11)</f>
        <v>1332</v>
      </c>
      <c r="E12" s="226">
        <f>D12/C12</f>
        <v>0.86102133160956695</v>
      </c>
      <c r="F12" s="77">
        <f>SUM(F9:F11)</f>
        <v>215</v>
      </c>
      <c r="G12" s="226">
        <f>F12/C12</f>
        <v>0.1389786683904331</v>
      </c>
    </row>
    <row r="14" spans="1:7" x14ac:dyDescent="0.25">
      <c r="A14" s="74" t="s">
        <v>8</v>
      </c>
      <c r="B14" s="75" t="s">
        <v>40</v>
      </c>
      <c r="C14" s="76">
        <f>C12+C7</f>
        <v>2777</v>
      </c>
      <c r="D14" s="77">
        <f>D12+D7</f>
        <v>2401</v>
      </c>
      <c r="E14" s="226">
        <f>D14/C14</f>
        <v>0.8646020885848037</v>
      </c>
      <c r="F14" s="77">
        <f>F12+F7</f>
        <v>376</v>
      </c>
      <c r="G14" s="226">
        <f>F14/C14</f>
        <v>0.13539791141519625</v>
      </c>
    </row>
  </sheetData>
  <autoFilter ref="A3:C14" xr:uid="{00000000-0001-0000-0500-000000000000}"/>
  <mergeCells count="5">
    <mergeCell ref="D1:G1"/>
    <mergeCell ref="D2:E2"/>
    <mergeCell ref="F2:G2"/>
    <mergeCell ref="A1:C1"/>
    <mergeCell ref="A2:B2"/>
  </mergeCells>
  <pageMargins left="1.25" right="0.75" top="1" bottom="1" header="0.5" footer="0.5"/>
  <pageSetup orientation="landscape" horizontalDpi="300" verticalDpi="300" r:id="rId1"/>
  <headerFooter>
    <oddHeader>&amp;CUniversity of Idaho
Six-year Graduation by Gender and Level&amp;RInstitutional Research</oddHeader>
    <oddFooter>&amp;L&amp;A
&amp;F&amp;C&amp;P/&amp;N&amp;R&amp;D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4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8.5703125" style="1" customWidth="1"/>
    <col min="2" max="2" width="10.5703125" style="1" customWidth="1"/>
    <col min="3" max="3" width="10.5703125" style="152" customWidth="1"/>
    <col min="4" max="4" width="11.42578125" style="152" customWidth="1"/>
    <col min="5" max="5" width="11.42578125" style="198" customWidth="1"/>
    <col min="6" max="6" width="11.42578125" style="1" customWidth="1"/>
    <col min="7" max="7" width="11.42578125" style="198" customWidth="1"/>
    <col min="8" max="16384" width="9.140625" style="1"/>
  </cols>
  <sheetData>
    <row r="1" spans="1:7" x14ac:dyDescent="0.25">
      <c r="A1" s="315" t="s">
        <v>0</v>
      </c>
      <c r="B1" s="316"/>
      <c r="C1" s="317"/>
      <c r="D1" s="315" t="s">
        <v>2</v>
      </c>
      <c r="E1" s="316"/>
      <c r="F1" s="316"/>
      <c r="G1" s="317"/>
    </row>
    <row r="2" spans="1:7" x14ac:dyDescent="0.25">
      <c r="A2" s="315" t="s">
        <v>155</v>
      </c>
      <c r="B2" s="317"/>
      <c r="C2" s="185" t="s">
        <v>0</v>
      </c>
      <c r="D2" s="315" t="s">
        <v>36</v>
      </c>
      <c r="E2" s="317"/>
      <c r="F2" s="315" t="s">
        <v>5</v>
      </c>
      <c r="G2" s="317"/>
    </row>
    <row r="3" spans="1:7" ht="30" x14ac:dyDescent="0.25">
      <c r="A3" s="81" t="s">
        <v>153</v>
      </c>
      <c r="B3" s="81" t="s">
        <v>158</v>
      </c>
      <c r="C3" s="185" t="s">
        <v>1</v>
      </c>
      <c r="D3" s="185" t="s">
        <v>6</v>
      </c>
      <c r="E3" s="222" t="s">
        <v>7</v>
      </c>
      <c r="F3" s="81" t="s">
        <v>6</v>
      </c>
      <c r="G3" s="222" t="s">
        <v>7</v>
      </c>
    </row>
    <row r="4" spans="1:7" x14ac:dyDescent="0.25">
      <c r="A4" s="45" t="s">
        <v>27</v>
      </c>
      <c r="B4" s="46" t="s">
        <v>38</v>
      </c>
      <c r="C4" s="67">
        <v>243</v>
      </c>
      <c r="D4" s="70">
        <v>219</v>
      </c>
      <c r="E4" s="223">
        <v>0.9012346</v>
      </c>
      <c r="F4" s="54">
        <v>24</v>
      </c>
      <c r="G4" s="223">
        <v>9.8765400000000003E-2</v>
      </c>
    </row>
    <row r="5" spans="1:7" x14ac:dyDescent="0.25">
      <c r="A5" s="51" t="s">
        <v>27</v>
      </c>
      <c r="B5" s="52" t="s">
        <v>39</v>
      </c>
      <c r="C5" s="69">
        <v>148</v>
      </c>
      <c r="D5" s="72">
        <v>138</v>
      </c>
      <c r="E5" s="225">
        <v>0.93243240000000005</v>
      </c>
      <c r="F5" s="58">
        <v>10</v>
      </c>
      <c r="G5" s="225">
        <v>6.7567600000000005E-2</v>
      </c>
    </row>
    <row r="6" spans="1:7" x14ac:dyDescent="0.25">
      <c r="A6" s="74" t="s">
        <v>27</v>
      </c>
      <c r="B6" s="75" t="s">
        <v>40</v>
      </c>
      <c r="C6" s="76">
        <f>C4+C5</f>
        <v>391</v>
      </c>
      <c r="D6" s="77">
        <f>D4+D5</f>
        <v>357</v>
      </c>
      <c r="E6" s="226">
        <f>D6/C6</f>
        <v>0.91304347826086951</v>
      </c>
      <c r="F6" s="80">
        <f>F4+F5</f>
        <v>34</v>
      </c>
      <c r="G6" s="226">
        <f>F6/C6</f>
        <v>8.6956521739130432E-2</v>
      </c>
    </row>
    <row r="7" spans="1:7" x14ac:dyDescent="0.25">
      <c r="A7" s="60"/>
      <c r="B7" s="61"/>
      <c r="C7" s="73"/>
      <c r="D7" s="73"/>
      <c r="E7" s="227"/>
      <c r="F7" s="65"/>
      <c r="G7" s="228"/>
    </row>
    <row r="8" spans="1:7" x14ac:dyDescent="0.25">
      <c r="A8" s="45" t="s">
        <v>28</v>
      </c>
      <c r="B8" s="46" t="s">
        <v>38</v>
      </c>
      <c r="C8" s="67">
        <v>193</v>
      </c>
      <c r="D8" s="70">
        <v>179</v>
      </c>
      <c r="E8" s="223">
        <v>0.92746110000000004</v>
      </c>
      <c r="F8" s="54">
        <v>14</v>
      </c>
      <c r="G8" s="223">
        <v>7.2538900000000003E-2</v>
      </c>
    </row>
    <row r="9" spans="1:7" x14ac:dyDescent="0.25">
      <c r="A9" s="51" t="s">
        <v>28</v>
      </c>
      <c r="B9" s="52" t="s">
        <v>39</v>
      </c>
      <c r="C9" s="69">
        <v>229</v>
      </c>
      <c r="D9" s="72">
        <v>217</v>
      </c>
      <c r="E9" s="225">
        <v>0.9475983</v>
      </c>
      <c r="F9" s="58">
        <v>12</v>
      </c>
      <c r="G9" s="225">
        <v>5.2401700000000002E-2</v>
      </c>
    </row>
    <row r="10" spans="1:7" x14ac:dyDescent="0.25">
      <c r="A10" s="74" t="s">
        <v>28</v>
      </c>
      <c r="B10" s="75" t="s">
        <v>40</v>
      </c>
      <c r="C10" s="76">
        <f>C8+C9</f>
        <v>422</v>
      </c>
      <c r="D10" s="77">
        <f>D8+D9</f>
        <v>396</v>
      </c>
      <c r="E10" s="226">
        <f>D10/C10</f>
        <v>0.93838862559241709</v>
      </c>
      <c r="F10" s="80">
        <f>F8+F9</f>
        <v>26</v>
      </c>
      <c r="G10" s="226">
        <f>F10/C10</f>
        <v>6.1611374407582936E-2</v>
      </c>
    </row>
    <row r="11" spans="1:7" x14ac:dyDescent="0.25">
      <c r="A11" s="60"/>
      <c r="B11" s="61"/>
      <c r="C11" s="73"/>
      <c r="D11" s="73"/>
      <c r="E11" s="227"/>
      <c r="F11" s="65"/>
      <c r="G11" s="228"/>
    </row>
    <row r="12" spans="1:7" x14ac:dyDescent="0.25">
      <c r="A12" s="45" t="s">
        <v>29</v>
      </c>
      <c r="B12" s="46" t="s">
        <v>38</v>
      </c>
      <c r="C12" s="67">
        <v>100</v>
      </c>
      <c r="D12" s="70">
        <v>95</v>
      </c>
      <c r="E12" s="223">
        <v>0.95</v>
      </c>
      <c r="F12" s="54">
        <v>5</v>
      </c>
      <c r="G12" s="223">
        <v>0.05</v>
      </c>
    </row>
    <row r="13" spans="1:7" x14ac:dyDescent="0.25">
      <c r="A13" s="51" t="s">
        <v>29</v>
      </c>
      <c r="B13" s="52" t="s">
        <v>39</v>
      </c>
      <c r="C13" s="69">
        <v>151</v>
      </c>
      <c r="D13" s="72">
        <v>142</v>
      </c>
      <c r="E13" s="225">
        <v>0.94039740000000005</v>
      </c>
      <c r="F13" s="58">
        <v>9</v>
      </c>
      <c r="G13" s="225">
        <v>5.9602599999999999E-2</v>
      </c>
    </row>
    <row r="14" spans="1:7" x14ac:dyDescent="0.25">
      <c r="A14" s="74" t="s">
        <v>29</v>
      </c>
      <c r="B14" s="75" t="s">
        <v>40</v>
      </c>
      <c r="C14" s="76">
        <f>C12+C13</f>
        <v>251</v>
      </c>
      <c r="D14" s="77">
        <f>D12+D13</f>
        <v>237</v>
      </c>
      <c r="E14" s="226">
        <f>D14/C14</f>
        <v>0.94422310756972117</v>
      </c>
      <c r="F14" s="80">
        <f>F12+F13</f>
        <v>14</v>
      </c>
      <c r="G14" s="226">
        <f>F14/C14</f>
        <v>5.5776892430278883E-2</v>
      </c>
    </row>
    <row r="15" spans="1:7" x14ac:dyDescent="0.25">
      <c r="A15" s="60"/>
      <c r="B15" s="61"/>
      <c r="C15" s="73"/>
      <c r="D15" s="73"/>
      <c r="E15" s="227"/>
      <c r="F15" s="65"/>
      <c r="G15" s="228"/>
    </row>
    <row r="16" spans="1:7" ht="30" x14ac:dyDescent="0.25">
      <c r="A16" s="45" t="s">
        <v>30</v>
      </c>
      <c r="B16" s="46" t="s">
        <v>38</v>
      </c>
      <c r="C16" s="67">
        <v>497</v>
      </c>
      <c r="D16" s="70">
        <v>450</v>
      </c>
      <c r="E16" s="223">
        <v>0.90543260000000003</v>
      </c>
      <c r="F16" s="54">
        <v>47</v>
      </c>
      <c r="G16" s="223">
        <v>9.4567399999999996E-2</v>
      </c>
    </row>
    <row r="17" spans="1:7" ht="13.5" customHeight="1" x14ac:dyDescent="0.25">
      <c r="A17" s="51" t="s">
        <v>30</v>
      </c>
      <c r="B17" s="52" t="s">
        <v>39</v>
      </c>
      <c r="C17" s="69">
        <v>313</v>
      </c>
      <c r="D17" s="72">
        <v>277</v>
      </c>
      <c r="E17" s="225">
        <v>0.88498399999999999</v>
      </c>
      <c r="F17" s="58">
        <v>36</v>
      </c>
      <c r="G17" s="225">
        <v>0.11501599999999999</v>
      </c>
    </row>
    <row r="18" spans="1:7" ht="13.5" customHeight="1" x14ac:dyDescent="0.25">
      <c r="A18" s="74" t="s">
        <v>30</v>
      </c>
      <c r="B18" s="75" t="s">
        <v>40</v>
      </c>
      <c r="C18" s="76">
        <f>C16+C17</f>
        <v>810</v>
      </c>
      <c r="D18" s="77">
        <f>D16+D17</f>
        <v>727</v>
      </c>
      <c r="E18" s="226">
        <f>D18/C18</f>
        <v>0.89753086419753081</v>
      </c>
      <c r="F18" s="80">
        <f>F16+F17</f>
        <v>83</v>
      </c>
      <c r="G18" s="226">
        <f>F18/C18</f>
        <v>0.10246913580246914</v>
      </c>
    </row>
    <row r="19" spans="1:7" ht="13.5" customHeight="1" x14ac:dyDescent="0.25">
      <c r="A19" s="60"/>
      <c r="B19" s="61"/>
      <c r="C19" s="73"/>
      <c r="D19" s="73"/>
      <c r="E19" s="227"/>
      <c r="F19" s="65"/>
      <c r="G19" s="228"/>
    </row>
    <row r="20" spans="1:7" x14ac:dyDescent="0.25">
      <c r="A20" s="45" t="s">
        <v>31</v>
      </c>
      <c r="B20" s="46" t="s">
        <v>38</v>
      </c>
      <c r="C20" s="67">
        <v>107</v>
      </c>
      <c r="D20" s="70">
        <v>98</v>
      </c>
      <c r="E20" s="223">
        <v>0.91588789999999998</v>
      </c>
      <c r="F20" s="54">
        <v>9</v>
      </c>
      <c r="G20" s="223">
        <v>8.4112099999999995E-2</v>
      </c>
    </row>
    <row r="21" spans="1:7" x14ac:dyDescent="0.25">
      <c r="A21" s="51" t="s">
        <v>31</v>
      </c>
      <c r="B21" s="52" t="s">
        <v>39</v>
      </c>
      <c r="C21" s="69">
        <v>448</v>
      </c>
      <c r="D21" s="72">
        <v>403</v>
      </c>
      <c r="E21" s="225">
        <v>0.89955359999999995</v>
      </c>
      <c r="F21" s="58">
        <v>45</v>
      </c>
      <c r="G21" s="225">
        <v>0.10044640000000001</v>
      </c>
    </row>
    <row r="22" spans="1:7" x14ac:dyDescent="0.25">
      <c r="A22" s="74" t="s">
        <v>31</v>
      </c>
      <c r="B22" s="75" t="s">
        <v>40</v>
      </c>
      <c r="C22" s="76">
        <f>C20+C21</f>
        <v>555</v>
      </c>
      <c r="D22" s="77">
        <f>D20+D21</f>
        <v>501</v>
      </c>
      <c r="E22" s="226">
        <f>D22/C22</f>
        <v>0.9027027027027027</v>
      </c>
      <c r="F22" s="80">
        <f>F20+F21</f>
        <v>54</v>
      </c>
      <c r="G22" s="226">
        <f>F22/C22</f>
        <v>9.7297297297297303E-2</v>
      </c>
    </row>
    <row r="23" spans="1:7" x14ac:dyDescent="0.25">
      <c r="A23" s="60"/>
      <c r="B23" s="61"/>
      <c r="C23" s="73"/>
      <c r="D23" s="73"/>
      <c r="E23" s="227"/>
      <c r="F23" s="65"/>
      <c r="G23" s="228"/>
    </row>
    <row r="24" spans="1:7" x14ac:dyDescent="0.25">
      <c r="A24" s="45" t="s">
        <v>32</v>
      </c>
      <c r="B24" s="46" t="s">
        <v>38</v>
      </c>
      <c r="C24" s="67" t="s">
        <v>150</v>
      </c>
      <c r="D24" s="70" t="s">
        <v>150</v>
      </c>
      <c r="E24" s="223" t="s">
        <v>150</v>
      </c>
      <c r="F24" s="54" t="s">
        <v>150</v>
      </c>
      <c r="G24" s="223" t="s">
        <v>150</v>
      </c>
    </row>
    <row r="25" spans="1:7" x14ac:dyDescent="0.25">
      <c r="A25" s="51" t="s">
        <v>32</v>
      </c>
      <c r="B25" s="52" t="s">
        <v>39</v>
      </c>
      <c r="C25" s="69" t="s">
        <v>150</v>
      </c>
      <c r="D25" s="72" t="s">
        <v>150</v>
      </c>
      <c r="E25" s="225" t="s">
        <v>150</v>
      </c>
      <c r="F25" s="58" t="s">
        <v>150</v>
      </c>
      <c r="G25" s="225" t="s">
        <v>150</v>
      </c>
    </row>
    <row r="26" spans="1:7" x14ac:dyDescent="0.25">
      <c r="A26" s="74" t="s">
        <v>32</v>
      </c>
      <c r="B26" s="75" t="s">
        <v>40</v>
      </c>
      <c r="C26" s="76">
        <v>14</v>
      </c>
      <c r="D26" s="77">
        <v>13</v>
      </c>
      <c r="E26" s="226">
        <f>D26/C26</f>
        <v>0.9285714285714286</v>
      </c>
      <c r="F26" s="80">
        <v>1</v>
      </c>
      <c r="G26" s="226">
        <f>F26/C26</f>
        <v>7.1428571428571425E-2</v>
      </c>
    </row>
    <row r="27" spans="1:7" x14ac:dyDescent="0.25">
      <c r="A27" s="60"/>
      <c r="B27" s="61"/>
      <c r="C27" s="73"/>
      <c r="D27" s="73"/>
      <c r="E27" s="227"/>
      <c r="F27" s="65"/>
      <c r="G27" s="228"/>
    </row>
    <row r="28" spans="1:7" x14ac:dyDescent="0.25">
      <c r="A28" s="45" t="s">
        <v>24</v>
      </c>
      <c r="B28" s="46" t="s">
        <v>38</v>
      </c>
      <c r="C28" s="67">
        <v>597</v>
      </c>
      <c r="D28" s="70">
        <v>534</v>
      </c>
      <c r="E28" s="223">
        <v>0.89447239999999995</v>
      </c>
      <c r="F28" s="54">
        <v>63</v>
      </c>
      <c r="G28" s="223">
        <v>0.1055276</v>
      </c>
    </row>
    <row r="29" spans="1:7" x14ac:dyDescent="0.25">
      <c r="A29" s="51" t="s">
        <v>24</v>
      </c>
      <c r="B29" s="52" t="s">
        <v>39</v>
      </c>
      <c r="C29" s="69">
        <v>832</v>
      </c>
      <c r="D29" s="72">
        <v>746</v>
      </c>
      <c r="E29" s="225">
        <v>0.89663459999999995</v>
      </c>
      <c r="F29" s="58">
        <v>86</v>
      </c>
      <c r="G29" s="225">
        <v>0.1033654</v>
      </c>
    </row>
    <row r="30" spans="1:7" x14ac:dyDescent="0.25">
      <c r="A30" s="74" t="s">
        <v>24</v>
      </c>
      <c r="B30" s="75" t="s">
        <v>40</v>
      </c>
      <c r="C30" s="76">
        <f>C28+C29</f>
        <v>1429</v>
      </c>
      <c r="D30" s="77">
        <f>D28+D29</f>
        <v>1280</v>
      </c>
      <c r="E30" s="226">
        <f>D30/C30</f>
        <v>0.89573128061581531</v>
      </c>
      <c r="F30" s="80">
        <f>F28+F29</f>
        <v>149</v>
      </c>
      <c r="G30" s="226">
        <f>F30/C30</f>
        <v>0.10426871938418475</v>
      </c>
    </row>
    <row r="31" spans="1:7" x14ac:dyDescent="0.25">
      <c r="A31" s="60"/>
      <c r="B31" s="61"/>
      <c r="C31" s="73"/>
      <c r="D31" s="73"/>
      <c r="E31" s="227"/>
      <c r="F31" s="65"/>
      <c r="G31" s="228"/>
    </row>
    <row r="32" spans="1:7" x14ac:dyDescent="0.25">
      <c r="A32" s="45" t="s">
        <v>33</v>
      </c>
      <c r="B32" s="46" t="s">
        <v>38</v>
      </c>
      <c r="C32" s="67">
        <v>345</v>
      </c>
      <c r="D32" s="70">
        <v>314</v>
      </c>
      <c r="E32" s="223">
        <v>0.91014490000000003</v>
      </c>
      <c r="F32" s="54">
        <v>31</v>
      </c>
      <c r="G32" s="223">
        <v>8.9855099999999993E-2</v>
      </c>
    </row>
    <row r="33" spans="1:7" x14ac:dyDescent="0.25">
      <c r="A33" s="51" t="s">
        <v>33</v>
      </c>
      <c r="B33" s="52" t="s">
        <v>39</v>
      </c>
      <c r="C33" s="69">
        <v>337</v>
      </c>
      <c r="D33" s="72">
        <v>302</v>
      </c>
      <c r="E33" s="225">
        <v>0.89614240000000001</v>
      </c>
      <c r="F33" s="58">
        <v>35</v>
      </c>
      <c r="G33" s="225">
        <v>0.10385759999999999</v>
      </c>
    </row>
    <row r="34" spans="1:7" x14ac:dyDescent="0.25">
      <c r="A34" s="74" t="s">
        <v>33</v>
      </c>
      <c r="B34" s="75" t="s">
        <v>40</v>
      </c>
      <c r="C34" s="76">
        <f>C32+C33</f>
        <v>682</v>
      </c>
      <c r="D34" s="77">
        <f>D32+D33</f>
        <v>616</v>
      </c>
      <c r="E34" s="226">
        <f>D34/C34</f>
        <v>0.90322580645161288</v>
      </c>
      <c r="F34" s="80">
        <f>F32+F33</f>
        <v>66</v>
      </c>
      <c r="G34" s="226">
        <f>F34/C34</f>
        <v>9.6774193548387094E-2</v>
      </c>
    </row>
    <row r="35" spans="1:7" x14ac:dyDescent="0.25">
      <c r="A35" s="60"/>
      <c r="B35" s="61"/>
      <c r="C35" s="73"/>
      <c r="D35" s="73"/>
      <c r="E35" s="227"/>
      <c r="F35" s="65"/>
      <c r="G35" s="228"/>
    </row>
    <row r="36" spans="1:7" x14ac:dyDescent="0.25">
      <c r="A36" s="45" t="s">
        <v>34</v>
      </c>
      <c r="B36" s="46" t="s">
        <v>38</v>
      </c>
      <c r="C36" s="67">
        <v>342</v>
      </c>
      <c r="D36" s="70">
        <v>310</v>
      </c>
      <c r="E36" s="223">
        <v>0.90643269999999998</v>
      </c>
      <c r="F36" s="54">
        <v>32</v>
      </c>
      <c r="G36" s="223">
        <v>9.3567300000000006E-2</v>
      </c>
    </row>
    <row r="37" spans="1:7" x14ac:dyDescent="0.25">
      <c r="A37" s="51" t="s">
        <v>34</v>
      </c>
      <c r="B37" s="52" t="s">
        <v>39</v>
      </c>
      <c r="C37" s="69">
        <v>239</v>
      </c>
      <c r="D37" s="72">
        <v>214</v>
      </c>
      <c r="E37" s="225">
        <v>0.89539749999999996</v>
      </c>
      <c r="F37" s="58">
        <v>25</v>
      </c>
      <c r="G37" s="225">
        <v>0.1046025</v>
      </c>
    </row>
    <row r="38" spans="1:7" x14ac:dyDescent="0.25">
      <c r="A38" s="74" t="s">
        <v>34</v>
      </c>
      <c r="B38" s="75" t="s">
        <v>40</v>
      </c>
      <c r="C38" s="76">
        <f>C36+C37</f>
        <v>581</v>
      </c>
      <c r="D38" s="77">
        <f>D36+D37</f>
        <v>524</v>
      </c>
      <c r="E38" s="226">
        <f>D38/C38</f>
        <v>0.90189328743545616</v>
      </c>
      <c r="F38" s="80">
        <f>F36+F37</f>
        <v>57</v>
      </c>
      <c r="G38" s="226">
        <f>F38/C38</f>
        <v>9.8106712564543896E-2</v>
      </c>
    </row>
    <row r="39" spans="1:7" x14ac:dyDescent="0.25">
      <c r="A39" s="60"/>
      <c r="B39" s="61"/>
      <c r="C39" s="73"/>
      <c r="D39" s="73"/>
      <c r="E39" s="227"/>
      <c r="F39" s="65"/>
      <c r="G39" s="228"/>
    </row>
    <row r="40" spans="1:7" x14ac:dyDescent="0.25">
      <c r="A40" s="45" t="s">
        <v>35</v>
      </c>
      <c r="B40" s="46" t="s">
        <v>38</v>
      </c>
      <c r="C40" s="67">
        <v>147</v>
      </c>
      <c r="D40" s="70">
        <v>134</v>
      </c>
      <c r="E40" s="223">
        <v>0.91156459999999995</v>
      </c>
      <c r="F40" s="54">
        <v>13</v>
      </c>
      <c r="G40" s="223">
        <v>8.8435399999999997E-2</v>
      </c>
    </row>
    <row r="41" spans="1:7" x14ac:dyDescent="0.25">
      <c r="A41" s="51" t="s">
        <v>35</v>
      </c>
      <c r="B41" s="52" t="s">
        <v>39</v>
      </c>
      <c r="C41" s="69">
        <v>219</v>
      </c>
      <c r="D41" s="72">
        <v>198</v>
      </c>
      <c r="E41" s="225">
        <v>0.90410959999999996</v>
      </c>
      <c r="F41" s="58">
        <v>21</v>
      </c>
      <c r="G41" s="225">
        <v>9.5890400000000001E-2</v>
      </c>
    </row>
    <row r="42" spans="1:7" x14ac:dyDescent="0.25">
      <c r="A42" s="74" t="s">
        <v>35</v>
      </c>
      <c r="B42" s="75" t="s">
        <v>40</v>
      </c>
      <c r="C42" s="76">
        <f>C40+C41</f>
        <v>366</v>
      </c>
      <c r="D42" s="77">
        <f>D40+D41</f>
        <v>332</v>
      </c>
      <c r="E42" s="226">
        <f>D42/C42</f>
        <v>0.90710382513661203</v>
      </c>
      <c r="F42" s="80">
        <f>F40+F41</f>
        <v>34</v>
      </c>
      <c r="G42" s="226">
        <f>F42/C42</f>
        <v>9.2896174863387984E-2</v>
      </c>
    </row>
    <row r="44" spans="1:7" x14ac:dyDescent="0.25">
      <c r="A44" s="2" t="s">
        <v>151</v>
      </c>
    </row>
  </sheetData>
  <autoFilter ref="A3:C42" xr:uid="{00000000-0001-0000-0600-000000000000}"/>
  <mergeCells count="5">
    <mergeCell ref="D1:G1"/>
    <mergeCell ref="D2:E2"/>
    <mergeCell ref="F2:G2"/>
    <mergeCell ref="A1:C1"/>
    <mergeCell ref="A2:B2"/>
  </mergeCells>
  <pageMargins left="1.25" right="0.75" top="1" bottom="1" header="0.5" footer="0.5"/>
  <pageSetup orientation="landscape" horizontalDpi="300" verticalDpi="300" r:id="rId1"/>
  <headerFooter>
    <oddHeader>&amp;CUniversity of Idaho
First-year Retention by Initial College and Gender&amp;RInstitutional Research</oddHeader>
    <oddFooter>&amp;L&amp;A
&amp;F&amp;C&amp;P/&amp;N&amp;R&amp;D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4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9" style="1" customWidth="1"/>
    <col min="2" max="2" width="11.85546875" style="1" customWidth="1"/>
    <col min="3" max="4" width="8.42578125" style="1" customWidth="1"/>
    <col min="5" max="5" width="8.42578125" style="198" customWidth="1"/>
    <col min="6" max="6" width="8.42578125" style="1" customWidth="1"/>
    <col min="7" max="7" width="8.42578125" style="198" customWidth="1"/>
    <col min="8" max="16384" width="9.140625" style="1"/>
  </cols>
  <sheetData>
    <row r="1" spans="1:7" x14ac:dyDescent="0.25">
      <c r="A1" s="315" t="s">
        <v>0</v>
      </c>
      <c r="B1" s="316"/>
      <c r="C1" s="317"/>
      <c r="D1" s="315" t="s">
        <v>159</v>
      </c>
      <c r="E1" s="316"/>
      <c r="F1" s="316"/>
      <c r="G1" s="317"/>
    </row>
    <row r="2" spans="1:7" x14ac:dyDescent="0.25">
      <c r="A2" s="315" t="s">
        <v>157</v>
      </c>
      <c r="B2" s="316"/>
      <c r="C2" s="317"/>
      <c r="D2" s="315" t="s">
        <v>36</v>
      </c>
      <c r="E2" s="317"/>
      <c r="F2" s="315" t="s">
        <v>5</v>
      </c>
      <c r="G2" s="317"/>
    </row>
    <row r="3" spans="1:7" ht="27.95" customHeight="1" x14ac:dyDescent="0.25">
      <c r="A3" s="81" t="s">
        <v>153</v>
      </c>
      <c r="B3" s="81" t="s">
        <v>158</v>
      </c>
      <c r="C3" s="81" t="s">
        <v>1</v>
      </c>
      <c r="D3" s="81" t="s">
        <v>6</v>
      </c>
      <c r="E3" s="222" t="s">
        <v>7</v>
      </c>
      <c r="F3" s="81" t="s">
        <v>6</v>
      </c>
      <c r="G3" s="222" t="s">
        <v>7</v>
      </c>
    </row>
    <row r="4" spans="1:7" x14ac:dyDescent="0.25">
      <c r="A4" s="45" t="s">
        <v>27</v>
      </c>
      <c r="B4" s="46" t="s">
        <v>38</v>
      </c>
      <c r="C4" s="47">
        <v>112</v>
      </c>
      <c r="D4" s="54">
        <v>97</v>
      </c>
      <c r="E4" s="223">
        <v>0.86607140000000005</v>
      </c>
      <c r="F4" s="54">
        <v>15</v>
      </c>
      <c r="G4" s="223">
        <v>0.13392860000000001</v>
      </c>
    </row>
    <row r="5" spans="1:7" x14ac:dyDescent="0.25">
      <c r="A5" s="51" t="s">
        <v>27</v>
      </c>
      <c r="B5" s="52" t="s">
        <v>39</v>
      </c>
      <c r="C5" s="53">
        <v>76</v>
      </c>
      <c r="D5" s="58">
        <v>68</v>
      </c>
      <c r="E5" s="225">
        <v>0.8947368</v>
      </c>
      <c r="F5" s="58">
        <v>8</v>
      </c>
      <c r="G5" s="225">
        <v>0.1052632</v>
      </c>
    </row>
    <row r="6" spans="1:7" x14ac:dyDescent="0.25">
      <c r="A6" s="74" t="s">
        <v>27</v>
      </c>
      <c r="B6" s="75" t="s">
        <v>40</v>
      </c>
      <c r="C6" s="79">
        <f>C4+C5</f>
        <v>188</v>
      </c>
      <c r="D6" s="80">
        <f>D4+D5</f>
        <v>165</v>
      </c>
      <c r="E6" s="226">
        <f>D6/C6</f>
        <v>0.87765957446808507</v>
      </c>
      <c r="F6" s="80">
        <f>F5+F4</f>
        <v>23</v>
      </c>
      <c r="G6" s="226">
        <f>F6/C6</f>
        <v>0.12234042553191489</v>
      </c>
    </row>
    <row r="7" spans="1:7" x14ac:dyDescent="0.25">
      <c r="A7" s="60"/>
      <c r="B7" s="61"/>
      <c r="C7" s="65"/>
      <c r="D7" s="65"/>
      <c r="E7" s="227"/>
      <c r="F7" s="65"/>
      <c r="G7" s="228"/>
    </row>
    <row r="8" spans="1:7" x14ac:dyDescent="0.25">
      <c r="A8" s="45" t="s">
        <v>28</v>
      </c>
      <c r="B8" s="46" t="s">
        <v>38</v>
      </c>
      <c r="C8" s="47">
        <v>91</v>
      </c>
      <c r="D8" s="54">
        <v>84</v>
      </c>
      <c r="E8" s="223">
        <v>0.92307689999999998</v>
      </c>
      <c r="F8" s="54">
        <v>7</v>
      </c>
      <c r="G8" s="223">
        <v>7.6923099999999994E-2</v>
      </c>
    </row>
    <row r="9" spans="1:7" x14ac:dyDescent="0.25">
      <c r="A9" s="51" t="s">
        <v>28</v>
      </c>
      <c r="B9" s="52" t="s">
        <v>39</v>
      </c>
      <c r="C9" s="53">
        <v>134</v>
      </c>
      <c r="D9" s="58">
        <v>123</v>
      </c>
      <c r="E9" s="225">
        <v>0.91791040000000002</v>
      </c>
      <c r="F9" s="58">
        <v>11</v>
      </c>
      <c r="G9" s="225">
        <v>8.2089599999999999E-2</v>
      </c>
    </row>
    <row r="10" spans="1:7" x14ac:dyDescent="0.25">
      <c r="A10" s="60" t="s">
        <v>28</v>
      </c>
      <c r="B10" s="61" t="s">
        <v>40</v>
      </c>
      <c r="C10" s="62">
        <f>C8+C9</f>
        <v>225</v>
      </c>
      <c r="D10" s="63">
        <f>D8+D9</f>
        <v>207</v>
      </c>
      <c r="E10" s="228">
        <f>D10/C10</f>
        <v>0.92</v>
      </c>
      <c r="F10" s="63">
        <f>F9+F8</f>
        <v>18</v>
      </c>
      <c r="G10" s="228">
        <f>F10/C10</f>
        <v>0.08</v>
      </c>
    </row>
    <row r="11" spans="1:7" x14ac:dyDescent="0.25">
      <c r="A11" s="60"/>
      <c r="B11" s="61"/>
      <c r="C11" s="65"/>
      <c r="D11" s="65"/>
      <c r="E11" s="227"/>
      <c r="F11" s="65"/>
      <c r="G11" s="228"/>
    </row>
    <row r="12" spans="1:7" x14ac:dyDescent="0.25">
      <c r="A12" s="45" t="s">
        <v>29</v>
      </c>
      <c r="B12" s="46" t="s">
        <v>38</v>
      </c>
      <c r="C12" s="47">
        <v>58</v>
      </c>
      <c r="D12" s="54">
        <v>54</v>
      </c>
      <c r="E12" s="223">
        <v>0.93103449999999999</v>
      </c>
      <c r="F12" s="54">
        <v>4</v>
      </c>
      <c r="G12" s="223">
        <v>6.8965499999999999E-2</v>
      </c>
    </row>
    <row r="13" spans="1:7" x14ac:dyDescent="0.25">
      <c r="A13" s="51" t="s">
        <v>29</v>
      </c>
      <c r="B13" s="52" t="s">
        <v>39</v>
      </c>
      <c r="C13" s="53">
        <v>102</v>
      </c>
      <c r="D13" s="58">
        <v>99</v>
      </c>
      <c r="E13" s="225">
        <v>0.97058820000000001</v>
      </c>
      <c r="F13" s="58">
        <v>3</v>
      </c>
      <c r="G13" s="225">
        <v>2.9411799999999998E-2</v>
      </c>
    </row>
    <row r="14" spans="1:7" x14ac:dyDescent="0.25">
      <c r="A14" s="74" t="s">
        <v>29</v>
      </c>
      <c r="B14" s="75" t="s">
        <v>40</v>
      </c>
      <c r="C14" s="79">
        <f>C12+C13</f>
        <v>160</v>
      </c>
      <c r="D14" s="80">
        <f>D12+D13</f>
        <v>153</v>
      </c>
      <c r="E14" s="226">
        <f>D14/C14</f>
        <v>0.95625000000000004</v>
      </c>
      <c r="F14" s="80">
        <f>F13+F12</f>
        <v>7</v>
      </c>
      <c r="G14" s="226">
        <f>F14/C14</f>
        <v>4.3749999999999997E-2</v>
      </c>
    </row>
    <row r="15" spans="1:7" x14ac:dyDescent="0.25">
      <c r="A15" s="60"/>
      <c r="B15" s="61"/>
      <c r="C15" s="65"/>
      <c r="D15" s="65"/>
      <c r="E15" s="227"/>
      <c r="F15" s="65"/>
      <c r="G15" s="228"/>
    </row>
    <row r="16" spans="1:7" x14ac:dyDescent="0.25">
      <c r="A16" s="45" t="s">
        <v>30</v>
      </c>
      <c r="B16" s="46" t="s">
        <v>38</v>
      </c>
      <c r="C16" s="47">
        <v>266</v>
      </c>
      <c r="D16" s="54">
        <v>235</v>
      </c>
      <c r="E16" s="223">
        <v>0.88345859999999998</v>
      </c>
      <c r="F16" s="54">
        <v>31</v>
      </c>
      <c r="G16" s="223">
        <v>0.1165414</v>
      </c>
    </row>
    <row r="17" spans="1:7" x14ac:dyDescent="0.25">
      <c r="A17" s="51" t="s">
        <v>30</v>
      </c>
      <c r="B17" s="52" t="s">
        <v>39</v>
      </c>
      <c r="C17" s="53">
        <v>172</v>
      </c>
      <c r="D17" s="58">
        <v>148</v>
      </c>
      <c r="E17" s="225">
        <v>0.86046509999999998</v>
      </c>
      <c r="F17" s="58">
        <v>24</v>
      </c>
      <c r="G17" s="225">
        <v>0.13953489999999999</v>
      </c>
    </row>
    <row r="18" spans="1:7" ht="30" x14ac:dyDescent="0.25">
      <c r="A18" s="74" t="s">
        <v>30</v>
      </c>
      <c r="B18" s="75" t="s">
        <v>40</v>
      </c>
      <c r="C18" s="79">
        <f>C16+C17</f>
        <v>438</v>
      </c>
      <c r="D18" s="80">
        <f>D16+D17</f>
        <v>383</v>
      </c>
      <c r="E18" s="226">
        <f>D18/C18</f>
        <v>0.87442922374429222</v>
      </c>
      <c r="F18" s="80">
        <f>F17+F16</f>
        <v>55</v>
      </c>
      <c r="G18" s="226">
        <f>F18/C18</f>
        <v>0.12557077625570776</v>
      </c>
    </row>
    <row r="19" spans="1:7" x14ac:dyDescent="0.25">
      <c r="A19" s="60"/>
      <c r="B19" s="61"/>
      <c r="C19" s="65"/>
      <c r="D19" s="65"/>
      <c r="E19" s="227"/>
      <c r="F19" s="65"/>
      <c r="G19" s="228"/>
    </row>
    <row r="20" spans="1:7" x14ac:dyDescent="0.25">
      <c r="A20" s="45" t="s">
        <v>31</v>
      </c>
      <c r="B20" s="46" t="s">
        <v>38</v>
      </c>
      <c r="C20" s="47">
        <v>49</v>
      </c>
      <c r="D20" s="54">
        <v>46</v>
      </c>
      <c r="E20" s="223">
        <v>0.93877549999999998</v>
      </c>
      <c r="F20" s="54">
        <v>3</v>
      </c>
      <c r="G20" s="223">
        <v>6.1224500000000001E-2</v>
      </c>
    </row>
    <row r="21" spans="1:7" x14ac:dyDescent="0.25">
      <c r="A21" s="51" t="s">
        <v>31</v>
      </c>
      <c r="B21" s="52" t="s">
        <v>39</v>
      </c>
      <c r="C21" s="53">
        <v>234</v>
      </c>
      <c r="D21" s="58">
        <v>196</v>
      </c>
      <c r="E21" s="225">
        <v>0.83760679999999998</v>
      </c>
      <c r="F21" s="58">
        <v>38</v>
      </c>
      <c r="G21" s="225">
        <v>0.16239319999999999</v>
      </c>
    </row>
    <row r="22" spans="1:7" x14ac:dyDescent="0.25">
      <c r="A22" s="74" t="s">
        <v>31</v>
      </c>
      <c r="B22" s="75" t="s">
        <v>40</v>
      </c>
      <c r="C22" s="79">
        <f>C20+C21</f>
        <v>283</v>
      </c>
      <c r="D22" s="80">
        <f>D20+D21</f>
        <v>242</v>
      </c>
      <c r="E22" s="226">
        <f>D22/C22</f>
        <v>0.85512367491166075</v>
      </c>
      <c r="F22" s="80">
        <f>F21+F20</f>
        <v>41</v>
      </c>
      <c r="G22" s="226">
        <f>F22/C22</f>
        <v>0.14487632508833923</v>
      </c>
    </row>
    <row r="23" spans="1:7" x14ac:dyDescent="0.25">
      <c r="A23" s="60"/>
      <c r="B23" s="61"/>
      <c r="C23" s="65"/>
      <c r="D23" s="65"/>
      <c r="E23" s="227"/>
      <c r="F23" s="65"/>
      <c r="G23" s="228"/>
    </row>
    <row r="24" spans="1:7" x14ac:dyDescent="0.25">
      <c r="A24" s="45" t="s">
        <v>32</v>
      </c>
      <c r="B24" s="46" t="s">
        <v>38</v>
      </c>
      <c r="C24" s="47" t="s">
        <v>150</v>
      </c>
      <c r="D24" s="54" t="s">
        <v>150</v>
      </c>
      <c r="E24" s="223" t="s">
        <v>150</v>
      </c>
      <c r="F24" s="54" t="s">
        <v>150</v>
      </c>
      <c r="G24" s="223" t="s">
        <v>150</v>
      </c>
    </row>
    <row r="25" spans="1:7" x14ac:dyDescent="0.25">
      <c r="A25" s="51" t="s">
        <v>32</v>
      </c>
      <c r="B25" s="52" t="s">
        <v>39</v>
      </c>
      <c r="C25" s="53" t="s">
        <v>150</v>
      </c>
      <c r="D25" s="58" t="s">
        <v>150</v>
      </c>
      <c r="E25" s="225" t="s">
        <v>150</v>
      </c>
      <c r="F25" s="58" t="s">
        <v>150</v>
      </c>
      <c r="G25" s="225" t="s">
        <v>150</v>
      </c>
    </row>
    <row r="26" spans="1:7" x14ac:dyDescent="0.25">
      <c r="A26" s="74" t="s">
        <v>32</v>
      </c>
      <c r="B26" s="75" t="s">
        <v>40</v>
      </c>
      <c r="C26" s="79">
        <v>13</v>
      </c>
      <c r="D26" s="80">
        <v>12</v>
      </c>
      <c r="E26" s="226">
        <f>D26/C26</f>
        <v>0.92307692307692313</v>
      </c>
      <c r="F26" s="80">
        <v>1</v>
      </c>
      <c r="G26" s="226">
        <f>F26/C26</f>
        <v>7.6923076923076927E-2</v>
      </c>
    </row>
    <row r="27" spans="1:7" x14ac:dyDescent="0.25">
      <c r="A27" s="60"/>
      <c r="B27" s="61"/>
      <c r="C27" s="65"/>
      <c r="D27" s="65"/>
      <c r="E27" s="227"/>
      <c r="F27" s="65"/>
      <c r="G27" s="228"/>
    </row>
    <row r="28" spans="1:7" x14ac:dyDescent="0.25">
      <c r="A28" s="45" t="s">
        <v>24</v>
      </c>
      <c r="B28" s="46" t="s">
        <v>38</v>
      </c>
      <c r="C28" s="47">
        <v>275</v>
      </c>
      <c r="D28" s="54">
        <v>239</v>
      </c>
      <c r="E28" s="223">
        <v>0.8690909</v>
      </c>
      <c r="F28" s="54">
        <v>36</v>
      </c>
      <c r="G28" s="223">
        <v>0.1309091</v>
      </c>
    </row>
    <row r="29" spans="1:7" x14ac:dyDescent="0.25">
      <c r="A29" s="51" t="s">
        <v>24</v>
      </c>
      <c r="B29" s="52" t="s">
        <v>39</v>
      </c>
      <c r="C29" s="53">
        <v>410</v>
      </c>
      <c r="D29" s="58">
        <v>350</v>
      </c>
      <c r="E29" s="225">
        <v>0.85365849999999999</v>
      </c>
      <c r="F29" s="58">
        <v>60</v>
      </c>
      <c r="G29" s="225">
        <v>0.14634150000000001</v>
      </c>
    </row>
    <row r="30" spans="1:7" x14ac:dyDescent="0.25">
      <c r="A30" s="74" t="s">
        <v>24</v>
      </c>
      <c r="B30" s="75" t="s">
        <v>40</v>
      </c>
      <c r="C30" s="79">
        <f>C28+C29</f>
        <v>685</v>
      </c>
      <c r="D30" s="80">
        <f>D28+D29</f>
        <v>589</v>
      </c>
      <c r="E30" s="226">
        <f>D30/C30</f>
        <v>0.85985401459854016</v>
      </c>
      <c r="F30" s="80">
        <f>F29+F28</f>
        <v>96</v>
      </c>
      <c r="G30" s="226">
        <f>F30/C30</f>
        <v>0.14014598540145987</v>
      </c>
    </row>
    <row r="31" spans="1:7" x14ac:dyDescent="0.25">
      <c r="A31" s="60"/>
      <c r="B31" s="61"/>
      <c r="C31" s="65"/>
      <c r="D31" s="65"/>
      <c r="E31" s="227"/>
      <c r="F31" s="65"/>
      <c r="G31" s="228"/>
    </row>
    <row r="32" spans="1:7" x14ac:dyDescent="0.25">
      <c r="A32" s="45" t="s">
        <v>33</v>
      </c>
      <c r="B32" s="46" t="s">
        <v>38</v>
      </c>
      <c r="C32" s="47">
        <v>127</v>
      </c>
      <c r="D32" s="54">
        <v>113</v>
      </c>
      <c r="E32" s="223">
        <v>0.88976379999999999</v>
      </c>
      <c r="F32" s="54">
        <v>14</v>
      </c>
      <c r="G32" s="223">
        <v>0.11023620000000001</v>
      </c>
    </row>
    <row r="33" spans="1:7" x14ac:dyDescent="0.25">
      <c r="A33" s="51" t="s">
        <v>33</v>
      </c>
      <c r="B33" s="52" t="s">
        <v>39</v>
      </c>
      <c r="C33" s="53">
        <v>174</v>
      </c>
      <c r="D33" s="58">
        <v>152</v>
      </c>
      <c r="E33" s="225">
        <v>0.87356319999999998</v>
      </c>
      <c r="F33" s="58">
        <v>22</v>
      </c>
      <c r="G33" s="225">
        <v>0.12643679999999999</v>
      </c>
    </row>
    <row r="34" spans="1:7" x14ac:dyDescent="0.25">
      <c r="A34" s="74" t="s">
        <v>33</v>
      </c>
      <c r="B34" s="75" t="s">
        <v>40</v>
      </c>
      <c r="C34" s="79">
        <f>C32+C33</f>
        <v>301</v>
      </c>
      <c r="D34" s="80">
        <f>D32+D33</f>
        <v>265</v>
      </c>
      <c r="E34" s="226">
        <f>D34/C34</f>
        <v>0.88039867109634551</v>
      </c>
      <c r="F34" s="80">
        <f>F33+F32</f>
        <v>36</v>
      </c>
      <c r="G34" s="226">
        <f>F34/C34</f>
        <v>0.11960132890365449</v>
      </c>
    </row>
    <row r="35" spans="1:7" x14ac:dyDescent="0.25">
      <c r="A35" s="60"/>
      <c r="B35" s="61"/>
      <c r="C35" s="65"/>
      <c r="D35" s="65"/>
      <c r="E35" s="227"/>
      <c r="F35" s="65"/>
      <c r="G35" s="228"/>
    </row>
    <row r="36" spans="1:7" x14ac:dyDescent="0.25">
      <c r="A36" s="45" t="s">
        <v>34</v>
      </c>
      <c r="B36" s="46" t="s">
        <v>38</v>
      </c>
      <c r="C36" s="47">
        <v>159</v>
      </c>
      <c r="D36" s="54">
        <v>142</v>
      </c>
      <c r="E36" s="223">
        <v>0.89308180000000004</v>
      </c>
      <c r="F36" s="54">
        <v>17</v>
      </c>
      <c r="G36" s="223">
        <v>0.1069182</v>
      </c>
    </row>
    <row r="37" spans="1:7" x14ac:dyDescent="0.25">
      <c r="A37" s="51" t="s">
        <v>34</v>
      </c>
      <c r="B37" s="52" t="s">
        <v>39</v>
      </c>
      <c r="C37" s="53">
        <v>126</v>
      </c>
      <c r="D37" s="58">
        <v>108</v>
      </c>
      <c r="E37" s="225">
        <v>0.85714290000000004</v>
      </c>
      <c r="F37" s="58">
        <v>18</v>
      </c>
      <c r="G37" s="225">
        <v>0.14285709999999999</v>
      </c>
    </row>
    <row r="38" spans="1:7" x14ac:dyDescent="0.25">
      <c r="A38" s="74" t="s">
        <v>34</v>
      </c>
      <c r="B38" s="75" t="s">
        <v>40</v>
      </c>
      <c r="C38" s="79">
        <f>C36+C37</f>
        <v>285</v>
      </c>
      <c r="D38" s="80">
        <f>D36+D37</f>
        <v>250</v>
      </c>
      <c r="E38" s="226">
        <f>D38/C38</f>
        <v>0.8771929824561403</v>
      </c>
      <c r="F38" s="80">
        <f>F37+F36</f>
        <v>35</v>
      </c>
      <c r="G38" s="226">
        <f>F38/C38</f>
        <v>0.12280701754385964</v>
      </c>
    </row>
    <row r="39" spans="1:7" x14ac:dyDescent="0.25">
      <c r="A39" s="60"/>
      <c r="B39" s="61"/>
      <c r="C39" s="65"/>
      <c r="D39" s="65"/>
      <c r="E39" s="227"/>
      <c r="F39" s="65"/>
      <c r="G39" s="228"/>
    </row>
    <row r="40" spans="1:7" x14ac:dyDescent="0.25">
      <c r="A40" s="45" t="s">
        <v>35</v>
      </c>
      <c r="B40" s="46" t="s">
        <v>38</v>
      </c>
      <c r="C40" s="47">
        <v>83</v>
      </c>
      <c r="D40" s="54">
        <v>66</v>
      </c>
      <c r="E40" s="223">
        <v>0.79518069999999996</v>
      </c>
      <c r="F40" s="54">
        <v>17</v>
      </c>
      <c r="G40" s="223">
        <v>0.20481930000000001</v>
      </c>
    </row>
    <row r="41" spans="1:7" x14ac:dyDescent="0.25">
      <c r="A41" s="51" t="s">
        <v>35</v>
      </c>
      <c r="B41" s="52" t="s">
        <v>39</v>
      </c>
      <c r="C41" s="53">
        <v>116</v>
      </c>
      <c r="D41" s="58">
        <v>100</v>
      </c>
      <c r="E41" s="225">
        <v>0.86206899999999997</v>
      </c>
      <c r="F41" s="58">
        <v>16</v>
      </c>
      <c r="G41" s="225">
        <v>0.137931</v>
      </c>
    </row>
    <row r="42" spans="1:7" x14ac:dyDescent="0.25">
      <c r="A42" s="74" t="s">
        <v>35</v>
      </c>
      <c r="B42" s="75" t="s">
        <v>40</v>
      </c>
      <c r="C42" s="79">
        <f>C40+C41</f>
        <v>199</v>
      </c>
      <c r="D42" s="80">
        <f>D40+D41</f>
        <v>166</v>
      </c>
      <c r="E42" s="226">
        <f>D42/C42</f>
        <v>0.83417085427135673</v>
      </c>
      <c r="F42" s="80">
        <f>F41+F40</f>
        <v>33</v>
      </c>
      <c r="G42" s="226">
        <f>F42/C42</f>
        <v>0.16582914572864321</v>
      </c>
    </row>
    <row r="44" spans="1:7" x14ac:dyDescent="0.25">
      <c r="A44" s="2" t="s">
        <v>151</v>
      </c>
    </row>
  </sheetData>
  <autoFilter ref="A3:C42" xr:uid="{00000000-0001-0000-0700-000000000000}"/>
  <mergeCells count="5">
    <mergeCell ref="D1:G1"/>
    <mergeCell ref="D2:E2"/>
    <mergeCell ref="F2:G2"/>
    <mergeCell ref="A1:C1"/>
    <mergeCell ref="A2:C2"/>
  </mergeCells>
  <pageMargins left="1.25" right="0.75" top="1" bottom="1" header="0.5" footer="0.5"/>
  <pageSetup orientation="landscape" horizontalDpi="300" verticalDpi="300" r:id="rId1"/>
  <headerFooter>
    <oddHeader>&amp;CUniversity of Idaho
Six-year Retention by Initial College and Gender&amp;RInstitutional Research</oddHeader>
    <oddFooter>&amp;L&amp;A
&amp;F&amp;C&amp;P/&amp;N&amp;R&amp;D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8"/>
  <sheetViews>
    <sheetView zoomScaleNormal="100" workbookViewId="0">
      <pane ySplit="3" topLeftCell="A4" activePane="bottomLeft" state="frozen"/>
      <selection pane="bottomLeft" activeCell="F3" sqref="F3"/>
    </sheetView>
  </sheetViews>
  <sheetFormatPr defaultColWidth="9.140625" defaultRowHeight="15" x14ac:dyDescent="0.25"/>
  <cols>
    <col min="1" max="1" width="9.5703125" style="1" bestFit="1" customWidth="1"/>
    <col min="2" max="2" width="19.7109375" style="1" bestFit="1" customWidth="1"/>
    <col min="3" max="3" width="18.85546875" style="1" bestFit="1" customWidth="1"/>
    <col min="4" max="4" width="9.28515625" style="1" customWidth="1"/>
    <col min="5" max="5" width="9" style="1" customWidth="1"/>
    <col min="6" max="6" width="9" style="198" customWidth="1"/>
    <col min="7" max="7" width="9" style="1" customWidth="1"/>
    <col min="8" max="8" width="9" style="198" customWidth="1"/>
    <col min="9" max="9" width="9" style="1" customWidth="1"/>
    <col min="10" max="10" width="9" style="198" customWidth="1"/>
    <col min="11" max="16384" width="9.140625" style="1"/>
  </cols>
  <sheetData>
    <row r="1" spans="1:10" x14ac:dyDescent="0.25">
      <c r="A1" s="318" t="s">
        <v>0</v>
      </c>
      <c r="B1" s="319"/>
      <c r="C1" s="319"/>
      <c r="D1" s="320"/>
      <c r="E1" s="318" t="s">
        <v>2</v>
      </c>
      <c r="F1" s="319"/>
      <c r="G1" s="319"/>
      <c r="H1" s="319"/>
      <c r="I1" s="319"/>
      <c r="J1" s="320"/>
    </row>
    <row r="2" spans="1:10" ht="29.25" customHeight="1" x14ac:dyDescent="0.25">
      <c r="A2" s="318" t="s">
        <v>0</v>
      </c>
      <c r="B2" s="319"/>
      <c r="C2" s="319"/>
      <c r="D2" s="320"/>
      <c r="E2" s="318" t="s">
        <v>3</v>
      </c>
      <c r="F2" s="320"/>
      <c r="G2" s="318" t="s">
        <v>4</v>
      </c>
      <c r="H2" s="320"/>
      <c r="I2" s="318" t="s">
        <v>5</v>
      </c>
      <c r="J2" s="320"/>
    </row>
    <row r="3" spans="1:10" ht="45" x14ac:dyDescent="0.25">
      <c r="A3" s="83" t="s">
        <v>160</v>
      </c>
      <c r="B3" s="83" t="s">
        <v>9</v>
      </c>
      <c r="C3" s="83" t="s">
        <v>161</v>
      </c>
      <c r="D3" s="83" t="s">
        <v>1</v>
      </c>
      <c r="E3" s="83" t="s">
        <v>6</v>
      </c>
      <c r="F3" s="229" t="s">
        <v>7</v>
      </c>
      <c r="G3" s="83" t="s">
        <v>6</v>
      </c>
      <c r="H3" s="229" t="s">
        <v>7</v>
      </c>
      <c r="I3" s="83" t="s">
        <v>6</v>
      </c>
      <c r="J3" s="229" t="s">
        <v>7</v>
      </c>
    </row>
    <row r="4" spans="1:10" x14ac:dyDescent="0.25">
      <c r="A4" s="45" t="s">
        <v>42</v>
      </c>
      <c r="B4" s="46" t="s">
        <v>11</v>
      </c>
      <c r="C4" s="46" t="s">
        <v>162</v>
      </c>
      <c r="D4" s="67">
        <v>105</v>
      </c>
      <c r="E4" s="70">
        <v>2</v>
      </c>
      <c r="F4" s="223">
        <v>1.9047600000000001E-2</v>
      </c>
      <c r="G4" s="70">
        <v>93</v>
      </c>
      <c r="H4" s="223">
        <v>0.88571429999999995</v>
      </c>
      <c r="I4" s="70">
        <v>10</v>
      </c>
      <c r="J4" s="223">
        <v>9.5238100000000006E-2</v>
      </c>
    </row>
    <row r="5" spans="1:10" x14ac:dyDescent="0.25">
      <c r="A5" s="48" t="s">
        <v>42</v>
      </c>
      <c r="B5" s="49" t="s">
        <v>11</v>
      </c>
      <c r="C5" s="49" t="s">
        <v>163</v>
      </c>
      <c r="D5" s="68">
        <v>108</v>
      </c>
      <c r="E5" s="71">
        <v>1</v>
      </c>
      <c r="F5" s="224">
        <v>9.2592999999999998E-3</v>
      </c>
      <c r="G5" s="71">
        <v>96</v>
      </c>
      <c r="H5" s="224">
        <v>0.88888889999999998</v>
      </c>
      <c r="I5" s="71">
        <v>11</v>
      </c>
      <c r="J5" s="224">
        <v>0.1018519</v>
      </c>
    </row>
    <row r="6" spans="1:10" x14ac:dyDescent="0.25">
      <c r="A6" s="48" t="s">
        <v>42</v>
      </c>
      <c r="B6" s="49" t="s">
        <v>11</v>
      </c>
      <c r="C6" s="49" t="s">
        <v>164</v>
      </c>
      <c r="D6" s="68">
        <v>131</v>
      </c>
      <c r="E6" s="71">
        <v>1</v>
      </c>
      <c r="F6" s="224">
        <v>7.6335999999999999E-3</v>
      </c>
      <c r="G6" s="71">
        <v>120</v>
      </c>
      <c r="H6" s="224">
        <v>0.91603049999999997</v>
      </c>
      <c r="I6" s="71">
        <v>10</v>
      </c>
      <c r="J6" s="224">
        <v>7.6335899999999998E-2</v>
      </c>
    </row>
    <row r="7" spans="1:10" x14ac:dyDescent="0.25">
      <c r="A7" s="48" t="s">
        <v>42</v>
      </c>
      <c r="B7" s="49" t="s">
        <v>11</v>
      </c>
      <c r="C7" s="49" t="s">
        <v>165</v>
      </c>
      <c r="D7" s="68">
        <v>108</v>
      </c>
      <c r="E7" s="71">
        <v>0</v>
      </c>
      <c r="F7" s="224">
        <v>0</v>
      </c>
      <c r="G7" s="71">
        <v>97</v>
      </c>
      <c r="H7" s="224">
        <v>0.8981481</v>
      </c>
      <c r="I7" s="71">
        <v>11</v>
      </c>
      <c r="J7" s="224">
        <v>0.1018519</v>
      </c>
    </row>
    <row r="8" spans="1:10" x14ac:dyDescent="0.25">
      <c r="A8" s="51" t="s">
        <v>42</v>
      </c>
      <c r="B8" s="52" t="s">
        <v>11</v>
      </c>
      <c r="C8" s="52" t="s">
        <v>166</v>
      </c>
      <c r="D8" s="69">
        <v>156</v>
      </c>
      <c r="E8" s="72">
        <v>0</v>
      </c>
      <c r="F8" s="225">
        <v>0</v>
      </c>
      <c r="G8" s="72">
        <v>132</v>
      </c>
      <c r="H8" s="225">
        <v>0.84615379999999996</v>
      </c>
      <c r="I8" s="72">
        <v>24</v>
      </c>
      <c r="J8" s="225">
        <v>0.15384619999999999</v>
      </c>
    </row>
    <row r="9" spans="1:10" x14ac:dyDescent="0.25">
      <c r="A9" s="87" t="s">
        <v>42</v>
      </c>
      <c r="B9" s="88" t="s">
        <v>11</v>
      </c>
      <c r="C9" s="88" t="s">
        <v>40</v>
      </c>
      <c r="D9" s="89">
        <f>SUM(D4:D8)</f>
        <v>608</v>
      </c>
      <c r="E9" s="90">
        <f>SUM(E4:E8)</f>
        <v>4</v>
      </c>
      <c r="F9" s="230">
        <f>E9/D9</f>
        <v>6.5789473684210523E-3</v>
      </c>
      <c r="G9" s="90">
        <f>SUM(G4:G8)</f>
        <v>538</v>
      </c>
      <c r="H9" s="230">
        <f>G9/D9</f>
        <v>0.88486842105263153</v>
      </c>
      <c r="I9" s="90">
        <f>SUM(I4:I8)</f>
        <v>66</v>
      </c>
      <c r="J9" s="230">
        <f>I9/D9</f>
        <v>0.10855263157894737</v>
      </c>
    </row>
    <row r="10" spans="1:10" x14ac:dyDescent="0.25">
      <c r="A10" s="84"/>
      <c r="B10" s="85"/>
      <c r="C10" s="85"/>
      <c r="D10" s="86"/>
      <c r="E10" s="86"/>
      <c r="F10" s="231"/>
      <c r="G10" s="86"/>
      <c r="H10" s="231"/>
      <c r="I10" s="86"/>
      <c r="J10" s="232"/>
    </row>
    <row r="11" spans="1:10" x14ac:dyDescent="0.25">
      <c r="A11" s="45" t="s">
        <v>42</v>
      </c>
      <c r="B11" s="46" t="s">
        <v>24</v>
      </c>
      <c r="C11" s="46" t="s">
        <v>162</v>
      </c>
      <c r="D11" s="67">
        <v>269</v>
      </c>
      <c r="E11" s="70">
        <v>1</v>
      </c>
      <c r="F11" s="223">
        <v>3.7174999999999999E-3</v>
      </c>
      <c r="G11" s="70">
        <v>230</v>
      </c>
      <c r="H11" s="223">
        <v>0.85501859999999996</v>
      </c>
      <c r="I11" s="70">
        <v>38</v>
      </c>
      <c r="J11" s="223">
        <v>0.1412639</v>
      </c>
    </row>
    <row r="12" spans="1:10" x14ac:dyDescent="0.25">
      <c r="A12" s="48" t="s">
        <v>42</v>
      </c>
      <c r="B12" s="49" t="s">
        <v>24</v>
      </c>
      <c r="C12" s="49" t="s">
        <v>163</v>
      </c>
      <c r="D12" s="68">
        <v>208</v>
      </c>
      <c r="E12" s="71">
        <v>0</v>
      </c>
      <c r="F12" s="224">
        <v>0</v>
      </c>
      <c r="G12" s="71">
        <v>188</v>
      </c>
      <c r="H12" s="224">
        <v>0.90384620000000004</v>
      </c>
      <c r="I12" s="71">
        <v>20</v>
      </c>
      <c r="J12" s="224">
        <v>9.6153799999999998E-2</v>
      </c>
    </row>
    <row r="13" spans="1:10" x14ac:dyDescent="0.25">
      <c r="A13" s="48" t="s">
        <v>42</v>
      </c>
      <c r="B13" s="49" t="s">
        <v>24</v>
      </c>
      <c r="C13" s="49" t="s">
        <v>164</v>
      </c>
      <c r="D13" s="68">
        <v>225</v>
      </c>
      <c r="E13" s="71">
        <v>0</v>
      </c>
      <c r="F13" s="224">
        <v>0</v>
      </c>
      <c r="G13" s="71">
        <v>201</v>
      </c>
      <c r="H13" s="224">
        <v>0.8933333</v>
      </c>
      <c r="I13" s="71">
        <v>24</v>
      </c>
      <c r="J13" s="224">
        <v>0.1066667</v>
      </c>
    </row>
    <row r="14" spans="1:10" x14ac:dyDescent="0.25">
      <c r="A14" s="48" t="s">
        <v>42</v>
      </c>
      <c r="B14" s="49" t="s">
        <v>24</v>
      </c>
      <c r="C14" s="49" t="s">
        <v>165</v>
      </c>
      <c r="D14" s="68">
        <v>350</v>
      </c>
      <c r="E14" s="71">
        <v>36</v>
      </c>
      <c r="F14" s="224">
        <v>0.10285710000000001</v>
      </c>
      <c r="G14" s="71">
        <v>292</v>
      </c>
      <c r="H14" s="224">
        <v>0.83428570000000002</v>
      </c>
      <c r="I14" s="71">
        <v>22</v>
      </c>
      <c r="J14" s="224">
        <v>6.2857099999999999E-2</v>
      </c>
    </row>
    <row r="15" spans="1:10" x14ac:dyDescent="0.25">
      <c r="A15" s="51" t="s">
        <v>42</v>
      </c>
      <c r="B15" s="52" t="s">
        <v>24</v>
      </c>
      <c r="C15" s="52" t="s">
        <v>166</v>
      </c>
      <c r="D15" s="69">
        <v>277</v>
      </c>
      <c r="E15" s="72">
        <v>0</v>
      </c>
      <c r="F15" s="225">
        <v>0</v>
      </c>
      <c r="G15" s="72">
        <v>245</v>
      </c>
      <c r="H15" s="225">
        <v>0.8844765</v>
      </c>
      <c r="I15" s="72">
        <v>32</v>
      </c>
      <c r="J15" s="225">
        <v>0.1155235</v>
      </c>
    </row>
    <row r="16" spans="1:10" x14ac:dyDescent="0.25">
      <c r="A16" s="87" t="s">
        <v>42</v>
      </c>
      <c r="B16" s="88" t="s">
        <v>24</v>
      </c>
      <c r="C16" s="88" t="s">
        <v>40</v>
      </c>
      <c r="D16" s="89">
        <f>SUM(D11:D15)</f>
        <v>1329</v>
      </c>
      <c r="E16" s="90">
        <f>SUM(E11:E15)</f>
        <v>37</v>
      </c>
      <c r="F16" s="230">
        <f>E16/D16</f>
        <v>2.784048156508653E-2</v>
      </c>
      <c r="G16" s="90">
        <f>SUM(G11:G15)</f>
        <v>1156</v>
      </c>
      <c r="H16" s="230">
        <f>G16/D16</f>
        <v>0.86982693754702789</v>
      </c>
      <c r="I16" s="90">
        <f>SUM(I11:I15)</f>
        <v>136</v>
      </c>
      <c r="J16" s="230">
        <f>I16/D16</f>
        <v>0.10233258088788563</v>
      </c>
    </row>
    <row r="17" spans="1:10" x14ac:dyDescent="0.25">
      <c r="A17" s="84"/>
      <c r="B17" s="85"/>
      <c r="C17" s="85"/>
      <c r="D17" s="86"/>
      <c r="E17" s="86"/>
      <c r="F17" s="231"/>
      <c r="G17" s="86"/>
      <c r="H17" s="231"/>
      <c r="I17" s="86"/>
      <c r="J17" s="232"/>
    </row>
    <row r="18" spans="1:10" x14ac:dyDescent="0.25">
      <c r="A18" s="45" t="s">
        <v>42</v>
      </c>
      <c r="B18" s="46" t="s">
        <v>25</v>
      </c>
      <c r="C18" s="46" t="s">
        <v>162</v>
      </c>
      <c r="D18" s="67">
        <v>590</v>
      </c>
      <c r="E18" s="70">
        <v>56</v>
      </c>
      <c r="F18" s="223">
        <v>9.4915299999999994E-2</v>
      </c>
      <c r="G18" s="70">
        <v>483</v>
      </c>
      <c r="H18" s="223">
        <v>0.81864409999999999</v>
      </c>
      <c r="I18" s="70">
        <v>51</v>
      </c>
      <c r="J18" s="223">
        <v>8.6440699999999995E-2</v>
      </c>
    </row>
    <row r="19" spans="1:10" x14ac:dyDescent="0.25">
      <c r="A19" s="48" t="s">
        <v>42</v>
      </c>
      <c r="B19" s="49" t="s">
        <v>25</v>
      </c>
      <c r="C19" s="49" t="s">
        <v>163</v>
      </c>
      <c r="D19" s="68">
        <v>581</v>
      </c>
      <c r="E19" s="71">
        <v>69</v>
      </c>
      <c r="F19" s="224">
        <v>0.1187608</v>
      </c>
      <c r="G19" s="71">
        <v>474</v>
      </c>
      <c r="H19" s="224">
        <v>0.81583479999999997</v>
      </c>
      <c r="I19" s="71">
        <v>38</v>
      </c>
      <c r="J19" s="224">
        <v>6.5404500000000004E-2</v>
      </c>
    </row>
    <row r="20" spans="1:10" x14ac:dyDescent="0.25">
      <c r="A20" s="48" t="s">
        <v>42</v>
      </c>
      <c r="B20" s="49" t="s">
        <v>25</v>
      </c>
      <c r="C20" s="49" t="s">
        <v>164</v>
      </c>
      <c r="D20" s="68">
        <v>663</v>
      </c>
      <c r="E20" s="71">
        <v>88</v>
      </c>
      <c r="F20" s="224">
        <v>0.13272999999999999</v>
      </c>
      <c r="G20" s="71">
        <v>510</v>
      </c>
      <c r="H20" s="224">
        <v>0.76923079999999999</v>
      </c>
      <c r="I20" s="71">
        <v>65</v>
      </c>
      <c r="J20" s="224">
        <v>9.8039200000000007E-2</v>
      </c>
    </row>
    <row r="21" spans="1:10" x14ac:dyDescent="0.25">
      <c r="A21" s="48" t="s">
        <v>42</v>
      </c>
      <c r="B21" s="49" t="s">
        <v>25</v>
      </c>
      <c r="C21" s="49" t="s">
        <v>165</v>
      </c>
      <c r="D21" s="68">
        <v>620</v>
      </c>
      <c r="E21" s="71">
        <v>93</v>
      </c>
      <c r="F21" s="224">
        <v>0.15</v>
      </c>
      <c r="G21" s="71">
        <v>485</v>
      </c>
      <c r="H21" s="224">
        <v>0.78225809999999996</v>
      </c>
      <c r="I21" s="71">
        <v>42</v>
      </c>
      <c r="J21" s="224">
        <v>6.7741899999999994E-2</v>
      </c>
    </row>
    <row r="22" spans="1:10" x14ac:dyDescent="0.25">
      <c r="A22" s="51" t="s">
        <v>42</v>
      </c>
      <c r="B22" s="52" t="s">
        <v>25</v>
      </c>
      <c r="C22" s="52" t="s">
        <v>166</v>
      </c>
      <c r="D22" s="69">
        <v>678</v>
      </c>
      <c r="E22" s="72">
        <v>105</v>
      </c>
      <c r="F22" s="225">
        <v>0.15486730000000001</v>
      </c>
      <c r="G22" s="72">
        <v>494</v>
      </c>
      <c r="H22" s="225">
        <v>0.72861359999999997</v>
      </c>
      <c r="I22" s="72">
        <v>79</v>
      </c>
      <c r="J22" s="225">
        <v>0.1165192</v>
      </c>
    </row>
    <row r="23" spans="1:10" x14ac:dyDescent="0.25">
      <c r="A23" s="87" t="s">
        <v>42</v>
      </c>
      <c r="B23" s="88" t="s">
        <v>25</v>
      </c>
      <c r="C23" s="88" t="s">
        <v>40</v>
      </c>
      <c r="D23" s="89">
        <f>SUM(D18:D22)</f>
        <v>3132</v>
      </c>
      <c r="E23" s="90">
        <f>SUM(E18:E22)</f>
        <v>411</v>
      </c>
      <c r="F23" s="230">
        <f>E23/D23</f>
        <v>0.13122605363984674</v>
      </c>
      <c r="G23" s="90">
        <f>SUM(G18:G22)</f>
        <v>2446</v>
      </c>
      <c r="H23" s="230">
        <f>G23/D23</f>
        <v>0.78097062579821197</v>
      </c>
      <c r="I23" s="90">
        <f>SUM(I18:I22)</f>
        <v>275</v>
      </c>
      <c r="J23" s="230">
        <f>I23/D23</f>
        <v>8.7803320561941248E-2</v>
      </c>
    </row>
    <row r="24" spans="1:10" x14ac:dyDescent="0.25">
      <c r="A24" s="84"/>
      <c r="B24" s="85"/>
      <c r="C24" s="85"/>
      <c r="D24" s="86"/>
      <c r="E24" s="86"/>
      <c r="F24" s="231"/>
      <c r="G24" s="86"/>
      <c r="H24" s="231"/>
      <c r="I24" s="86"/>
      <c r="J24" s="232"/>
    </row>
    <row r="25" spans="1:10" x14ac:dyDescent="0.25">
      <c r="A25" s="87" t="s">
        <v>42</v>
      </c>
      <c r="B25" s="88" t="s">
        <v>40</v>
      </c>
      <c r="C25" s="88"/>
      <c r="D25" s="89">
        <f>D9+D16+D23</f>
        <v>5069</v>
      </c>
      <c r="E25" s="90">
        <f>E9+E16+E23</f>
        <v>452</v>
      </c>
      <c r="F25" s="230">
        <f>E25/D25</f>
        <v>8.9169461432235156E-2</v>
      </c>
      <c r="G25" s="90">
        <f>G9+G16+G23</f>
        <v>4140</v>
      </c>
      <c r="H25" s="230">
        <f>G25/D25</f>
        <v>0.81672913789702106</v>
      </c>
      <c r="I25" s="90">
        <f>I9+I16+I23</f>
        <v>477</v>
      </c>
      <c r="J25" s="230">
        <f>I25/D25</f>
        <v>9.410140067074374E-2</v>
      </c>
    </row>
    <row r="26" spans="1:10" x14ac:dyDescent="0.25">
      <c r="A26" s="84"/>
      <c r="B26" s="85"/>
      <c r="C26" s="85"/>
      <c r="D26" s="86"/>
      <c r="E26" s="86"/>
      <c r="F26" s="231"/>
      <c r="G26" s="86"/>
      <c r="H26" s="231"/>
      <c r="I26" s="86"/>
      <c r="J26" s="232"/>
    </row>
    <row r="27" spans="1:10" x14ac:dyDescent="0.25">
      <c r="A27" s="45" t="s">
        <v>43</v>
      </c>
      <c r="B27" s="46" t="s">
        <v>11</v>
      </c>
      <c r="C27" s="46" t="s">
        <v>162</v>
      </c>
      <c r="D27" s="67">
        <v>18</v>
      </c>
      <c r="E27" s="70">
        <v>1</v>
      </c>
      <c r="F27" s="223">
        <v>5.5555599999999997E-2</v>
      </c>
      <c r="G27" s="70">
        <v>12</v>
      </c>
      <c r="H27" s="223">
        <v>0.66666669999999995</v>
      </c>
      <c r="I27" s="70">
        <v>5</v>
      </c>
      <c r="J27" s="223">
        <v>0.27777780000000002</v>
      </c>
    </row>
    <row r="28" spans="1:10" x14ac:dyDescent="0.25">
      <c r="A28" s="48" t="s">
        <v>43</v>
      </c>
      <c r="B28" s="49" t="s">
        <v>11</v>
      </c>
      <c r="C28" s="49" t="s">
        <v>163</v>
      </c>
      <c r="D28" s="68">
        <v>17</v>
      </c>
      <c r="E28" s="71">
        <v>0</v>
      </c>
      <c r="F28" s="224">
        <v>0</v>
      </c>
      <c r="G28" s="71">
        <v>12</v>
      </c>
      <c r="H28" s="224">
        <v>0.70588240000000002</v>
      </c>
      <c r="I28" s="71">
        <v>5</v>
      </c>
      <c r="J28" s="224">
        <v>0.29411759999999998</v>
      </c>
    </row>
    <row r="29" spans="1:10" x14ac:dyDescent="0.25">
      <c r="A29" s="48" t="s">
        <v>43</v>
      </c>
      <c r="B29" s="49" t="s">
        <v>11</v>
      </c>
      <c r="C29" s="49" t="s">
        <v>164</v>
      </c>
      <c r="D29" s="68">
        <v>22</v>
      </c>
      <c r="E29" s="71">
        <v>0</v>
      </c>
      <c r="F29" s="224">
        <v>0</v>
      </c>
      <c r="G29" s="71">
        <v>17</v>
      </c>
      <c r="H29" s="224">
        <v>0.77272730000000001</v>
      </c>
      <c r="I29" s="71">
        <v>5</v>
      </c>
      <c r="J29" s="224">
        <v>0.22727269999999999</v>
      </c>
    </row>
    <row r="30" spans="1:10" x14ac:dyDescent="0.25">
      <c r="A30" s="48" t="s">
        <v>43</v>
      </c>
      <c r="B30" s="49" t="s">
        <v>11</v>
      </c>
      <c r="C30" s="49" t="s">
        <v>165</v>
      </c>
      <c r="D30" s="68">
        <v>43</v>
      </c>
      <c r="E30" s="71">
        <v>0</v>
      </c>
      <c r="F30" s="224">
        <v>0</v>
      </c>
      <c r="G30" s="71">
        <v>35</v>
      </c>
      <c r="H30" s="224">
        <v>0.8139535</v>
      </c>
      <c r="I30" s="71">
        <v>8</v>
      </c>
      <c r="J30" s="224">
        <v>0.1860465</v>
      </c>
    </row>
    <row r="31" spans="1:10" x14ac:dyDescent="0.25">
      <c r="A31" s="51" t="s">
        <v>43</v>
      </c>
      <c r="B31" s="52" t="s">
        <v>11</v>
      </c>
      <c r="C31" s="52" t="s">
        <v>166</v>
      </c>
      <c r="D31" s="69">
        <v>30</v>
      </c>
      <c r="E31" s="72">
        <v>0</v>
      </c>
      <c r="F31" s="225">
        <v>0</v>
      </c>
      <c r="G31" s="72">
        <v>24</v>
      </c>
      <c r="H31" s="225">
        <v>0.8</v>
      </c>
      <c r="I31" s="72">
        <v>6</v>
      </c>
      <c r="J31" s="225">
        <v>0.2</v>
      </c>
    </row>
    <row r="32" spans="1:10" x14ac:dyDescent="0.25">
      <c r="A32" s="87" t="s">
        <v>43</v>
      </c>
      <c r="B32" s="88" t="s">
        <v>11</v>
      </c>
      <c r="C32" s="88" t="s">
        <v>40</v>
      </c>
      <c r="D32" s="89">
        <f>SUM(D27:D31)</f>
        <v>130</v>
      </c>
      <c r="E32" s="90">
        <f>SUM(E27:E31)</f>
        <v>1</v>
      </c>
      <c r="F32" s="230">
        <f>E32/D32</f>
        <v>7.6923076923076927E-3</v>
      </c>
      <c r="G32" s="90">
        <f>SUM(G27:G31)</f>
        <v>100</v>
      </c>
      <c r="H32" s="230">
        <f>G32/D32</f>
        <v>0.76923076923076927</v>
      </c>
      <c r="I32" s="90">
        <f>SUM(I27:I31)</f>
        <v>29</v>
      </c>
      <c r="J32" s="230">
        <f>I32/D32</f>
        <v>0.22307692307692309</v>
      </c>
    </row>
    <row r="33" spans="1:10" x14ac:dyDescent="0.25">
      <c r="A33" s="84"/>
      <c r="B33" s="85"/>
      <c r="C33" s="85"/>
      <c r="D33" s="86"/>
      <c r="E33" s="86"/>
      <c r="F33" s="231"/>
      <c r="G33" s="86"/>
      <c r="H33" s="231"/>
      <c r="I33" s="86"/>
      <c r="J33" s="232"/>
    </row>
    <row r="34" spans="1:10" x14ac:dyDescent="0.25">
      <c r="A34" s="45" t="s">
        <v>43</v>
      </c>
      <c r="B34" s="46" t="s">
        <v>24</v>
      </c>
      <c r="C34" s="46" t="s">
        <v>162</v>
      </c>
      <c r="D34" s="67">
        <v>6</v>
      </c>
      <c r="E34" s="70">
        <v>0</v>
      </c>
      <c r="F34" s="223">
        <v>0</v>
      </c>
      <c r="G34" s="70">
        <v>3</v>
      </c>
      <c r="H34" s="223">
        <v>0.5</v>
      </c>
      <c r="I34" s="70">
        <v>3</v>
      </c>
      <c r="J34" s="223">
        <v>0.5</v>
      </c>
    </row>
    <row r="35" spans="1:10" x14ac:dyDescent="0.25">
      <c r="A35" s="48" t="s">
        <v>43</v>
      </c>
      <c r="B35" s="49" t="s">
        <v>24</v>
      </c>
      <c r="C35" s="49" t="s">
        <v>163</v>
      </c>
      <c r="D35" s="68">
        <v>2</v>
      </c>
      <c r="E35" s="71">
        <v>0</v>
      </c>
      <c r="F35" s="224">
        <v>0</v>
      </c>
      <c r="G35" s="71">
        <v>2</v>
      </c>
      <c r="H35" s="224">
        <v>1</v>
      </c>
      <c r="I35" s="71">
        <v>0</v>
      </c>
      <c r="J35" s="224">
        <v>0</v>
      </c>
    </row>
    <row r="36" spans="1:10" x14ac:dyDescent="0.25">
      <c r="A36" s="48" t="s">
        <v>43</v>
      </c>
      <c r="B36" s="49" t="s">
        <v>24</v>
      </c>
      <c r="C36" s="49" t="s">
        <v>164</v>
      </c>
      <c r="D36" s="68">
        <v>8</v>
      </c>
      <c r="E36" s="71">
        <v>0</v>
      </c>
      <c r="F36" s="224">
        <v>0</v>
      </c>
      <c r="G36" s="71">
        <v>5</v>
      </c>
      <c r="H36" s="224">
        <v>0.625</v>
      </c>
      <c r="I36" s="71">
        <v>3</v>
      </c>
      <c r="J36" s="224">
        <v>0.375</v>
      </c>
    </row>
    <row r="37" spans="1:10" x14ac:dyDescent="0.25">
      <c r="A37" s="48" t="s">
        <v>43</v>
      </c>
      <c r="B37" s="49" t="s">
        <v>24</v>
      </c>
      <c r="C37" s="49" t="s">
        <v>165</v>
      </c>
      <c r="D37" s="68">
        <v>8</v>
      </c>
      <c r="E37" s="71">
        <v>1</v>
      </c>
      <c r="F37" s="224">
        <v>0.125</v>
      </c>
      <c r="G37" s="71">
        <v>7</v>
      </c>
      <c r="H37" s="224">
        <v>0.875</v>
      </c>
      <c r="I37" s="71">
        <v>0</v>
      </c>
      <c r="J37" s="224">
        <v>0</v>
      </c>
    </row>
    <row r="38" spans="1:10" x14ac:dyDescent="0.25">
      <c r="A38" s="51" t="s">
        <v>43</v>
      </c>
      <c r="B38" s="52" t="s">
        <v>24</v>
      </c>
      <c r="C38" s="52" t="s">
        <v>166</v>
      </c>
      <c r="D38" s="69">
        <v>3</v>
      </c>
      <c r="E38" s="72">
        <v>0</v>
      </c>
      <c r="F38" s="225">
        <v>0</v>
      </c>
      <c r="G38" s="72">
        <v>2</v>
      </c>
      <c r="H38" s="225">
        <v>0.66666669999999995</v>
      </c>
      <c r="I38" s="72">
        <v>1</v>
      </c>
      <c r="J38" s="225">
        <v>0.3333333</v>
      </c>
    </row>
    <row r="39" spans="1:10" x14ac:dyDescent="0.25">
      <c r="A39" s="87" t="s">
        <v>43</v>
      </c>
      <c r="B39" s="88" t="s">
        <v>24</v>
      </c>
      <c r="C39" s="88" t="s">
        <v>40</v>
      </c>
      <c r="D39" s="89">
        <f>SUM(D34:D38)</f>
        <v>27</v>
      </c>
      <c r="E39" s="90">
        <f>SUM(E34:E38)</f>
        <v>1</v>
      </c>
      <c r="F39" s="230">
        <f>E39/D39</f>
        <v>3.7037037037037035E-2</v>
      </c>
      <c r="G39" s="90">
        <f>SUM(G34:G38)</f>
        <v>19</v>
      </c>
      <c r="H39" s="230">
        <f>G39/D39</f>
        <v>0.70370370370370372</v>
      </c>
      <c r="I39" s="90">
        <f>SUM(I34:I38)</f>
        <v>7</v>
      </c>
      <c r="J39" s="230">
        <f>I39/D39</f>
        <v>0.25925925925925924</v>
      </c>
    </row>
    <row r="40" spans="1:10" x14ac:dyDescent="0.25">
      <c r="A40" s="84"/>
      <c r="B40" s="85"/>
      <c r="C40" s="85"/>
      <c r="D40" s="86"/>
      <c r="E40" s="86"/>
      <c r="F40" s="231"/>
      <c r="G40" s="86"/>
      <c r="H40" s="231"/>
      <c r="I40" s="86"/>
      <c r="J40" s="232"/>
    </row>
    <row r="41" spans="1:10" x14ac:dyDescent="0.25">
      <c r="A41" s="45" t="s">
        <v>43</v>
      </c>
      <c r="B41" s="46" t="s">
        <v>25</v>
      </c>
      <c r="C41" s="46" t="s">
        <v>162</v>
      </c>
      <c r="D41" s="67">
        <v>293</v>
      </c>
      <c r="E41" s="70">
        <v>24</v>
      </c>
      <c r="F41" s="223">
        <v>8.1911300000000006E-2</v>
      </c>
      <c r="G41" s="70">
        <v>222</v>
      </c>
      <c r="H41" s="223">
        <v>0.7576792</v>
      </c>
      <c r="I41" s="70">
        <v>47</v>
      </c>
      <c r="J41" s="223">
        <v>0.16040960000000001</v>
      </c>
    </row>
    <row r="42" spans="1:10" x14ac:dyDescent="0.25">
      <c r="A42" s="48" t="s">
        <v>43</v>
      </c>
      <c r="B42" s="49" t="s">
        <v>25</v>
      </c>
      <c r="C42" s="49" t="s">
        <v>163</v>
      </c>
      <c r="D42" s="68">
        <v>217</v>
      </c>
      <c r="E42" s="71">
        <v>6</v>
      </c>
      <c r="F42" s="224">
        <v>2.7649799999999999E-2</v>
      </c>
      <c r="G42" s="71">
        <v>169</v>
      </c>
      <c r="H42" s="224">
        <v>0.77880179999999999</v>
      </c>
      <c r="I42" s="71">
        <v>42</v>
      </c>
      <c r="J42" s="224">
        <v>0.19354840000000001</v>
      </c>
    </row>
    <row r="43" spans="1:10" x14ac:dyDescent="0.25">
      <c r="A43" s="48" t="s">
        <v>43</v>
      </c>
      <c r="B43" s="49" t="s">
        <v>25</v>
      </c>
      <c r="C43" s="49" t="s">
        <v>164</v>
      </c>
      <c r="D43" s="68">
        <v>252</v>
      </c>
      <c r="E43" s="71">
        <v>15</v>
      </c>
      <c r="F43" s="224">
        <v>5.9523800000000002E-2</v>
      </c>
      <c r="G43" s="71">
        <v>190</v>
      </c>
      <c r="H43" s="224">
        <v>0.75396830000000004</v>
      </c>
      <c r="I43" s="71">
        <v>47</v>
      </c>
      <c r="J43" s="224">
        <v>0.1865079</v>
      </c>
    </row>
    <row r="44" spans="1:10" x14ac:dyDescent="0.25">
      <c r="A44" s="48" t="s">
        <v>43</v>
      </c>
      <c r="B44" s="49" t="s">
        <v>25</v>
      </c>
      <c r="C44" s="49" t="s">
        <v>165</v>
      </c>
      <c r="D44" s="68">
        <v>290</v>
      </c>
      <c r="E44" s="71">
        <v>17</v>
      </c>
      <c r="F44" s="224">
        <v>5.8620699999999998E-2</v>
      </c>
      <c r="G44" s="71">
        <v>194</v>
      </c>
      <c r="H44" s="224">
        <v>0.66896549999999999</v>
      </c>
      <c r="I44" s="71">
        <v>79</v>
      </c>
      <c r="J44" s="224">
        <v>0.27241379999999998</v>
      </c>
    </row>
    <row r="45" spans="1:10" x14ac:dyDescent="0.25">
      <c r="A45" s="51" t="s">
        <v>43</v>
      </c>
      <c r="B45" s="52" t="s">
        <v>25</v>
      </c>
      <c r="C45" s="52" t="s">
        <v>166</v>
      </c>
      <c r="D45" s="69">
        <v>307</v>
      </c>
      <c r="E45" s="72">
        <v>7</v>
      </c>
      <c r="F45" s="225">
        <v>2.28013E-2</v>
      </c>
      <c r="G45" s="72">
        <v>226</v>
      </c>
      <c r="H45" s="225">
        <v>0.73615640000000004</v>
      </c>
      <c r="I45" s="72">
        <v>74</v>
      </c>
      <c r="J45" s="225">
        <v>0.24104229999999999</v>
      </c>
    </row>
    <row r="46" spans="1:10" x14ac:dyDescent="0.25">
      <c r="A46" s="87" t="s">
        <v>43</v>
      </c>
      <c r="B46" s="88" t="s">
        <v>25</v>
      </c>
      <c r="C46" s="88" t="s">
        <v>40</v>
      </c>
      <c r="D46" s="89">
        <f>SUM(D41:D45)</f>
        <v>1359</v>
      </c>
      <c r="E46" s="90">
        <f>SUM(E41:E45)</f>
        <v>69</v>
      </c>
      <c r="F46" s="230">
        <f>E46/D46</f>
        <v>5.0772626931567331E-2</v>
      </c>
      <c r="G46" s="90">
        <f>SUM(G41:G45)</f>
        <v>1001</v>
      </c>
      <c r="H46" s="230">
        <f>G46/D46</f>
        <v>0.73657100809418685</v>
      </c>
      <c r="I46" s="90">
        <f>SUM(I41:I45)</f>
        <v>289</v>
      </c>
      <c r="J46" s="230">
        <f>I46/D46</f>
        <v>0.21265636497424578</v>
      </c>
    </row>
    <row r="48" spans="1:10" x14ac:dyDescent="0.25">
      <c r="A48" s="87" t="s">
        <v>43</v>
      </c>
      <c r="B48" s="88" t="s">
        <v>40</v>
      </c>
      <c r="C48" s="88"/>
      <c r="D48" s="89">
        <f>D32+D39+D46</f>
        <v>1516</v>
      </c>
      <c r="E48" s="90">
        <f>E32+E39+E46</f>
        <v>71</v>
      </c>
      <c r="F48" s="230">
        <f>E48/D48</f>
        <v>4.6833773087071241E-2</v>
      </c>
      <c r="G48" s="90">
        <f>G32+G39+G46</f>
        <v>1120</v>
      </c>
      <c r="H48" s="230">
        <f>G48/D48</f>
        <v>0.73878627968337729</v>
      </c>
      <c r="I48" s="90">
        <f>I32+I39+I46</f>
        <v>325</v>
      </c>
      <c r="J48" s="230">
        <f>I48/D48</f>
        <v>0.21437994722955145</v>
      </c>
    </row>
  </sheetData>
  <autoFilter ref="A3:D48" xr:uid="{00000000-0001-0000-0800-000000000000}"/>
  <mergeCells count="6">
    <mergeCell ref="E1:J1"/>
    <mergeCell ref="E2:F2"/>
    <mergeCell ref="G2:H2"/>
    <mergeCell ref="I2:J2"/>
    <mergeCell ref="A1:D1"/>
    <mergeCell ref="A2:D2"/>
  </mergeCells>
  <pageMargins left="1.25" right="0.75" top="1" bottom="1" header="0.5" footer="0.5"/>
  <pageSetup orientation="landscape" horizontalDpi="300" verticalDpi="300" r:id="rId1"/>
  <headerFooter>
    <oddHeader>&amp;CUniversity of Idaho
First-year Retention by Time Status and Level&amp;RInstitutional Research</oddHeader>
    <oddFooter>&amp;L&amp;A
&amp;F&amp;C&amp;P/&amp;N&amp;R&amp;D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1st Yr. Ret by Level</vt:lpstr>
      <vt:lpstr>Six Yr. Grad by Level</vt:lpstr>
      <vt:lpstr>1st Yr. Ret by College &amp; Level</vt:lpstr>
      <vt:lpstr>Six Yr. Grad by College &amp; Level</vt:lpstr>
      <vt:lpstr>1st Yr. Ret by Gender &amp; Lvl</vt:lpstr>
      <vt:lpstr>Six Yr. Grad by Gender &amp; Lvl</vt:lpstr>
      <vt:lpstr>1st Yr. Ret by College &amp; Gender</vt:lpstr>
      <vt:lpstr>Six Yr. Grad College &amp; Gender</vt:lpstr>
      <vt:lpstr>1st Yr. Ret by FTPT &amp; Level</vt:lpstr>
      <vt:lpstr>Six Yr. Grad by FtPt &amp; Lvl</vt:lpstr>
      <vt:lpstr>Nine Yr. Grad by FtPT &amp; Lvl</vt:lpstr>
      <vt:lpstr>1st Yr. Ret by Col &amp; Program</vt:lpstr>
      <vt:lpstr>Six Yr. Grad by Col &amp; Program</vt:lpstr>
      <vt:lpstr>'1st Yr. Ret by Col &amp; Program'!Print_Titles</vt:lpstr>
      <vt:lpstr>'1st Yr. Ret by College &amp; Gender'!Print_Titles</vt:lpstr>
      <vt:lpstr>'1st Yr. Ret by College &amp; Level'!Print_Titles</vt:lpstr>
      <vt:lpstr>'1st Yr. Ret by FTPT &amp; Level'!Print_Titles</vt:lpstr>
      <vt:lpstr>'1st Yr. Ret by Level'!Print_Titles</vt:lpstr>
      <vt:lpstr>'Six Yr. Grad by Col &amp; Program'!Print_Titles</vt:lpstr>
      <vt:lpstr>'Six Yr. Grad by College &amp; Level'!Print_Titles</vt:lpstr>
      <vt:lpstr>'Six Yr. Grad by FtPt &amp; Lvl'!Print_Titles</vt:lpstr>
      <vt:lpstr>'Six Yr. Grad by Level'!Print_Titles</vt:lpstr>
      <vt:lpstr>'Six Yr. Grad College &amp; Gender'!Print_Titles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Erhard-Hudson, KarlaRose (karlarose@uidaho.edu)</dc:creator>
  <cp:lastModifiedBy>Smith, Schuyler (schuylersmith@uidaho.edu)</cp:lastModifiedBy>
  <cp:lastPrinted>2024-05-31T22:38:04Z</cp:lastPrinted>
  <dcterms:created xsi:type="dcterms:W3CDTF">2024-05-14T21:25:46Z</dcterms:created>
  <dcterms:modified xsi:type="dcterms:W3CDTF">2024-06-03T17:33:44Z</dcterms:modified>
</cp:coreProperties>
</file>