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ndalsuidaho-my.sharepoint.com/personal/stoutm_uidaho_edu/Documents/Desktop/"/>
    </mc:Choice>
  </mc:AlternateContent>
  <xr:revisionPtr revIDLastSave="30" documentId="8_{B3FF104C-413F-4FBB-BD84-072F07EF290C}" xr6:coauthVersionLast="47" xr6:coauthVersionMax="47" xr10:uidLastSave="{8949E9DB-37FC-45B0-87CD-20B4C9B29E1B}"/>
  <bookViews>
    <workbookView xWindow="2160" yWindow="720" windowWidth="26310" windowHeight="19065" xr2:uid="{DFE2B12F-E540-487E-9C8D-B27B515BA189}"/>
  </bookViews>
  <sheets>
    <sheet name="Calculator" sheetId="1" r:id="rId1"/>
    <sheet name="CIP Code Mkt Rates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CIP_CODE" localSheetId="1">[1]SalaryByCIP!#REF!</definedName>
    <definedName name="CIP_CODE">[1]SalaryByCIP!#REF!</definedName>
    <definedName name="fffff">[2]LongevityTargets!$A$2:$A$173</definedName>
    <definedName name="Go_to_4_digit_CIP_codes">'[3]NSC CIP2010 4-DIGIT CIP CODES'!#REF!</definedName>
    <definedName name="Go_to_6_digit_CIP_codes">'[4]6-DIGIT CIP CODES'!#REF!</definedName>
    <definedName name="Go_to_discipline_definitions_worksheet">'[3]NSC CIP2010 4-DIGIT CIP CODES'!#REF!</definedName>
    <definedName name="Go_to_institutional_basics_worksheet" localSheetId="1">#REF!</definedName>
    <definedName name="Go_to_institutional_basics_worksheet">#REF!</definedName>
    <definedName name="Go_to_ordering_instructions_worksheet" localSheetId="1">#REF!</definedName>
    <definedName name="Go_to_ordering_instructions_worksheet">#REF!</definedName>
    <definedName name="Go_to_position_descriptions_worksheet" localSheetId="1">'[6]POSITION DESCRIPTIONS'!#REF!</definedName>
    <definedName name="Go_to_position_descriptions_worksheet">'[6]POSITION DESCRIPTIONS'!#REF!</definedName>
    <definedName name="INSTRUCTIONS_FOR_ENTERING_EXECUTIVE_BENEFITS" localSheetId="1">'[4]SURVEY INSTRUCTIONS'!#REF!</definedName>
    <definedName name="INSTRUCTIONS_FOR_ENTERING_EXECUTIVE_BENEFITS">'[4]SURVEY INSTRUCTIONS'!#REF!</definedName>
    <definedName name="Rank" localSheetId="1">#REF!</definedName>
    <definedName name="Rank">#REF!</definedName>
    <definedName name="rxxx">[7]LongevityTargets!#REF!</definedName>
    <definedName name="Table1" localSheetId="1">[8]!Table2[#All]</definedName>
    <definedName name="Table1">[9]!Table2[#All]</definedName>
    <definedName name="TargetPercent" localSheetId="1">#REF!</definedName>
    <definedName name="TargetPercent">#REF!</definedName>
    <definedName name="TimeInRank" localSheetId="1">#REF!</definedName>
    <definedName name="TimeInRank">#REF!</definedName>
    <definedName name="tirxxx" localSheetId="1">[7]LongevityTargets!#REF!</definedName>
    <definedName name="tirxxx">[7]LongevityTargets!#REF!</definedName>
    <definedName name="tpxxx" localSheetId="1">[7]LongevityTargets!#REF!</definedName>
    <definedName name="tpxxx">[7]LongevityTargets!#REF!</definedName>
    <definedName name="xxxx" localSheetId="1">'[7]Salary Schedule A'!#REF!</definedName>
    <definedName name="xxxx">'[7]Salary Schedule 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C4" i="1" l="1"/>
  <c r="B7" i="1" s="1"/>
  <c r="C7" i="1" s="1"/>
  <c r="F7" i="1" s="1"/>
  <c r="G7" i="1" s="1"/>
  <c r="H7" i="1" s="1"/>
  <c r="B6" i="1"/>
  <c r="C6" i="1" s="1"/>
  <c r="F6" i="1" l="1"/>
  <c r="G6" i="1" s="1"/>
  <c r="H6" i="1" s="1"/>
</calcChain>
</file>

<file path=xl/sharedStrings.xml><?xml version="1.0" encoding="utf-8"?>
<sst xmlns="http://schemas.openxmlformats.org/spreadsheetml/2006/main" count="597" uniqueCount="383">
  <si>
    <t>Enter CIP rank market salary:</t>
  </si>
  <si>
    <t>Banner Rounded AY TT Target</t>
  </si>
  <si>
    <t>Banner Rounding AY NTT Target</t>
  </si>
  <si>
    <t>Banner Rounded FY TT Target</t>
  </si>
  <si>
    <t>Banner Rounded FY NTT Target</t>
  </si>
  <si>
    <t>If NTT: never change this</t>
  </si>
  <si>
    <t>Fiscal Year Conversion from AY</t>
  </si>
  <si>
    <t>Enter Longevity time in rank:</t>
  </si>
  <si>
    <t>Academic Year Salary</t>
  </si>
  <si>
    <t>Round-up</t>
  </si>
  <si>
    <t>F.Y. Basis</t>
  </si>
  <si>
    <t>Academic Year Basis</t>
  </si>
  <si>
    <t>4 DIGIT CIP</t>
  </si>
  <si>
    <t>College</t>
  </si>
  <si>
    <t>CIP CODE</t>
  </si>
  <si>
    <t>CIP DISCIPLINE</t>
  </si>
  <si>
    <t>Post Doc</t>
  </si>
  <si>
    <t>Instructor</t>
  </si>
  <si>
    <t>Senior Instructor</t>
  </si>
  <si>
    <t>Assistant Professor</t>
  </si>
  <si>
    <t>Associate Professor</t>
  </si>
  <si>
    <t>Professor</t>
  </si>
  <si>
    <t>Distinguished Professor</t>
  </si>
  <si>
    <t>Database</t>
  </si>
  <si>
    <t>Notes</t>
  </si>
  <si>
    <t>0101</t>
  </si>
  <si>
    <t>CALS</t>
  </si>
  <si>
    <t>010103</t>
  </si>
  <si>
    <t>Agricultural Business and Management</t>
  </si>
  <si>
    <t>CUPA</t>
  </si>
  <si>
    <t>0102</t>
  </si>
  <si>
    <t>010201</t>
  </si>
  <si>
    <t>Agricultural Mechanization</t>
  </si>
  <si>
    <t>0103</t>
  </si>
  <si>
    <t>010304, 08</t>
  </si>
  <si>
    <t>Agricultural Production Operations</t>
  </si>
  <si>
    <t>0108</t>
  </si>
  <si>
    <t>010802</t>
  </si>
  <si>
    <t>Agricultural Public Services</t>
  </si>
  <si>
    <t>OSU</t>
  </si>
  <si>
    <t>0109</t>
  </si>
  <si>
    <t>010901</t>
  </si>
  <si>
    <t>Animal Sciences</t>
  </si>
  <si>
    <t>0110</t>
  </si>
  <si>
    <t>011001</t>
  </si>
  <si>
    <t>Food Science and Technology</t>
  </si>
  <si>
    <t>0111</t>
  </si>
  <si>
    <t>CALS, CNR</t>
  </si>
  <si>
    <t>011101, 02, 03, 06</t>
  </si>
  <si>
    <t>Plant Sciences</t>
  </si>
  <si>
    <t>0112</t>
  </si>
  <si>
    <t>011201, 99</t>
  </si>
  <si>
    <t>Soil Sciences</t>
  </si>
  <si>
    <t>0301</t>
  </si>
  <si>
    <t>CNR</t>
  </si>
  <si>
    <t>030104</t>
  </si>
  <si>
    <t>Natural Resources Conservation and Research</t>
  </si>
  <si>
    <t>0302</t>
  </si>
  <si>
    <t>030201</t>
  </si>
  <si>
    <t>Environmental/Natural Resources Management and Policy</t>
  </si>
  <si>
    <t>0303</t>
  </si>
  <si>
    <t>030301</t>
  </si>
  <si>
    <t>Fishing and Fisheries Sciences and Management</t>
  </si>
  <si>
    <t>0305</t>
  </si>
  <si>
    <t>030501, 06, 09</t>
  </si>
  <si>
    <t>Forestry</t>
  </si>
  <si>
    <t>0306</t>
  </si>
  <si>
    <t>030601</t>
  </si>
  <si>
    <t>Wildlife and Wildlands Science and Management</t>
  </si>
  <si>
    <t>0402</t>
  </si>
  <si>
    <t>CAA</t>
  </si>
  <si>
    <t>040201</t>
  </si>
  <si>
    <t>Architecture</t>
  </si>
  <si>
    <t>0405</t>
  </si>
  <si>
    <t>040501</t>
  </si>
  <si>
    <t>Interior Architecture</t>
  </si>
  <si>
    <t>0406</t>
  </si>
  <si>
    <t>040601</t>
  </si>
  <si>
    <t>Landscape Architecture</t>
  </si>
  <si>
    <t>0501</t>
  </si>
  <si>
    <t>CLASS</t>
  </si>
  <si>
    <t>050107</t>
  </si>
  <si>
    <t>Area Studies</t>
  </si>
  <si>
    <t>0901</t>
  </si>
  <si>
    <t>090101</t>
  </si>
  <si>
    <t>Communication and Media Studies</t>
  </si>
  <si>
    <t>0904</t>
  </si>
  <si>
    <t>090401</t>
  </si>
  <si>
    <t>Journalism</t>
  </si>
  <si>
    <t>0907</t>
  </si>
  <si>
    <t>090702</t>
  </si>
  <si>
    <t>Radio, Television, and Digital Communication</t>
  </si>
  <si>
    <t>0909</t>
  </si>
  <si>
    <t>090901, 02, 03</t>
  </si>
  <si>
    <t>Public Relations, Advertising, and Applied Communication</t>
  </si>
  <si>
    <t>1003</t>
  </si>
  <si>
    <t>100304</t>
  </si>
  <si>
    <t>Graphic Communications</t>
  </si>
  <si>
    <t>1107</t>
  </si>
  <si>
    <t>CoE</t>
  </si>
  <si>
    <t>110701</t>
  </si>
  <si>
    <t>Computer Science</t>
  </si>
  <si>
    <t>1110</t>
  </si>
  <si>
    <t>111003</t>
  </si>
  <si>
    <t>Computer/Information Technology Administration and Management</t>
  </si>
  <si>
    <t>1301</t>
  </si>
  <si>
    <t>CEHHS</t>
  </si>
  <si>
    <t>130101</t>
  </si>
  <si>
    <t>Education, General</t>
  </si>
  <si>
    <t>1303</t>
  </si>
  <si>
    <t>130301</t>
  </si>
  <si>
    <t>Curriculum and Instruction</t>
  </si>
  <si>
    <t>1304</t>
  </si>
  <si>
    <t>130401</t>
  </si>
  <si>
    <t>Educational Administration and Supervision</t>
  </si>
  <si>
    <t>1310</t>
  </si>
  <si>
    <t>131001</t>
  </si>
  <si>
    <t>Special Education and Teaching</t>
  </si>
  <si>
    <t>1312</t>
  </si>
  <si>
    <t>131201, 02, 05</t>
  </si>
  <si>
    <t>Teacher Education and Professional Development, Specific Levels and Methods</t>
  </si>
  <si>
    <t>1313</t>
  </si>
  <si>
    <t>CALS, CLASS, CEHHS, CNR</t>
  </si>
  <si>
    <t>131301, 12, 14, 19, 38</t>
  </si>
  <si>
    <t>Teacher Education and Professional Development, Specific Subject Areas</t>
  </si>
  <si>
    <t>1314</t>
  </si>
  <si>
    <t>131401</t>
  </si>
  <si>
    <t>Teaching English or French as Second or Foreign Language</t>
  </si>
  <si>
    <t>1407</t>
  </si>
  <si>
    <t>140701</t>
  </si>
  <si>
    <t>Chemical Engineering</t>
  </si>
  <si>
    <t>1408</t>
  </si>
  <si>
    <t>CALS, CoE</t>
  </si>
  <si>
    <t>140801, 05</t>
  </si>
  <si>
    <t>Civil Engineering</t>
  </si>
  <si>
    <t>1409</t>
  </si>
  <si>
    <t>140901</t>
  </si>
  <si>
    <t>Computer Engineering, General</t>
  </si>
  <si>
    <t>1410</t>
  </si>
  <si>
    <t>141001</t>
  </si>
  <si>
    <t>Electrical, Electronics and Communications Engineering</t>
  </si>
  <si>
    <t>1418</t>
  </si>
  <si>
    <t>Materials Engineering</t>
  </si>
  <si>
    <t>1419</t>
  </si>
  <si>
    <t>141901</t>
  </si>
  <si>
    <t>Mechanical Engineering</t>
  </si>
  <si>
    <t>1423</t>
  </si>
  <si>
    <t>142301</t>
  </si>
  <si>
    <t>Nuclear Engineering</t>
  </si>
  <si>
    <t>1439</t>
  </si>
  <si>
    <t>143901</t>
  </si>
  <si>
    <t>Geological/Geophysical Engineering</t>
  </si>
  <si>
    <t>1445</t>
  </si>
  <si>
    <t>144501</t>
  </si>
  <si>
    <t>Biological/Biosystems Engineering</t>
  </si>
  <si>
    <t>1499</t>
  </si>
  <si>
    <t>149999</t>
  </si>
  <si>
    <t>Engineering, Other</t>
  </si>
  <si>
    <t>1506</t>
  </si>
  <si>
    <t>150612</t>
  </si>
  <si>
    <t>Industrial Production Technologies/Technicians</t>
  </si>
  <si>
    <t>1601</t>
  </si>
  <si>
    <t>160101</t>
  </si>
  <si>
    <t>Linguistic, Comparative, and Related Language Studies and Services</t>
  </si>
  <si>
    <t>1609</t>
  </si>
  <si>
    <t>160901, 05</t>
  </si>
  <si>
    <t>Romance Languages, Literatures, and Linguistics</t>
  </si>
  <si>
    <t>1901</t>
  </si>
  <si>
    <t>Family and Consumer Sciences/Human Sciences</t>
  </si>
  <si>
    <t>1905</t>
  </si>
  <si>
    <t>190501</t>
  </si>
  <si>
    <t>Foods, Nutrition, and Related Services</t>
  </si>
  <si>
    <t>1907</t>
  </si>
  <si>
    <t>190701</t>
  </si>
  <si>
    <t>Human Development, Family Studies, and Related Studies</t>
  </si>
  <si>
    <t>1909</t>
  </si>
  <si>
    <t>190901</t>
  </si>
  <si>
    <t>Apparel and Textiles</t>
  </si>
  <si>
    <t>2201</t>
  </si>
  <si>
    <t>CoL</t>
  </si>
  <si>
    <t>220101</t>
  </si>
  <si>
    <t>Law (LL.B., J.D.)</t>
  </si>
  <si>
    <t>2301</t>
  </si>
  <si>
    <t>230101</t>
  </si>
  <si>
    <t>English Language and Literature, General</t>
  </si>
  <si>
    <t>2313</t>
  </si>
  <si>
    <t>231302</t>
  </si>
  <si>
    <t>Rhetoric and Composition/Writing Studies</t>
  </si>
  <si>
    <t>2401</t>
  </si>
  <si>
    <t>240102</t>
  </si>
  <si>
    <t>Liberal Arts and Sciences, General Studies and Humanities</t>
  </si>
  <si>
    <t>2601</t>
  </si>
  <si>
    <t>CoS</t>
  </si>
  <si>
    <t>260101</t>
  </si>
  <si>
    <t>Biology, General</t>
  </si>
  <si>
    <t>Biology Department blended rate</t>
  </si>
  <si>
    <t>2602</t>
  </si>
  <si>
    <t>260202, 04</t>
  </si>
  <si>
    <t>Biochemistry, Biophysics, and Molecular Biology</t>
  </si>
  <si>
    <t>2603</t>
  </si>
  <si>
    <t>260305</t>
  </si>
  <si>
    <t>Botany/Plant Biology</t>
  </si>
  <si>
    <t>2605</t>
  </si>
  <si>
    <t>260502</t>
  </si>
  <si>
    <t>Microbiological Sciences and Immunology</t>
  </si>
  <si>
    <t>2607</t>
  </si>
  <si>
    <t>260702</t>
  </si>
  <si>
    <t>Zoology/Animal Biology</t>
  </si>
  <si>
    <t>2609</t>
  </si>
  <si>
    <t>260908</t>
  </si>
  <si>
    <t>Physiology, Pathology, and Related Sciences</t>
  </si>
  <si>
    <t>2611</t>
  </si>
  <si>
    <t>261103</t>
  </si>
  <si>
    <t>Biomathematics, Bioinformatics, and Computational Biology</t>
  </si>
  <si>
    <t>2612</t>
  </si>
  <si>
    <t>261201</t>
  </si>
  <si>
    <t>Biotechnology</t>
  </si>
  <si>
    <t>2613</t>
  </si>
  <si>
    <t>261307</t>
  </si>
  <si>
    <t>Ecology, Evolution, Systematics, and Population Biology</t>
  </si>
  <si>
    <t>2615</t>
  </si>
  <si>
    <t>261501</t>
  </si>
  <si>
    <t>Neurobiology and Neurosciences</t>
  </si>
  <si>
    <t>2701</t>
  </si>
  <si>
    <t>270101</t>
  </si>
  <si>
    <t>Mathematics</t>
  </si>
  <si>
    <t>Math Department blended rate</t>
  </si>
  <si>
    <t>2703</t>
  </si>
  <si>
    <t>Applied Mathematics</t>
  </si>
  <si>
    <t>2705</t>
  </si>
  <si>
    <t>270501</t>
  </si>
  <si>
    <t>Statistics</t>
  </si>
  <si>
    <t>3099</t>
  </si>
  <si>
    <t>309999</t>
  </si>
  <si>
    <t>Multi/Interdisciplinary Studies, Other</t>
  </si>
  <si>
    <t>3103</t>
  </si>
  <si>
    <t>310301</t>
  </si>
  <si>
    <t>Parks, Recreation and Leisure Facilities Management</t>
  </si>
  <si>
    <t>3105</t>
  </si>
  <si>
    <t>310505</t>
  </si>
  <si>
    <t>Sports, Kinesiology, and Physical Education/Fitness</t>
  </si>
  <si>
    <t>3801</t>
  </si>
  <si>
    <t>380101</t>
  </si>
  <si>
    <t xml:space="preserve">Philosophy </t>
  </si>
  <si>
    <t>4005</t>
  </si>
  <si>
    <t>400501</t>
  </si>
  <si>
    <t>Chemistry</t>
  </si>
  <si>
    <t>4006</t>
  </si>
  <si>
    <t>CALS, CoS</t>
  </si>
  <si>
    <t>400601, 05</t>
  </si>
  <si>
    <t>Geological and Earth Sciences/Geosciences</t>
  </si>
  <si>
    <t>4008</t>
  </si>
  <si>
    <t>400801</t>
  </si>
  <si>
    <t>Physics</t>
  </si>
  <si>
    <t>4201</t>
  </si>
  <si>
    <t>420101</t>
  </si>
  <si>
    <t>Psychology, General</t>
  </si>
  <si>
    <t>4227</t>
  </si>
  <si>
    <t>422704</t>
  </si>
  <si>
    <t xml:space="preserve">Research and Experimental Psychology </t>
  </si>
  <si>
    <t>4404</t>
  </si>
  <si>
    <t>440401</t>
  </si>
  <si>
    <t>Public Administration</t>
  </si>
  <si>
    <t>4502</t>
  </si>
  <si>
    <t>450201</t>
  </si>
  <si>
    <t>Anthropology</t>
  </si>
  <si>
    <t>4504</t>
  </si>
  <si>
    <t>450401</t>
  </si>
  <si>
    <t>Criminology</t>
  </si>
  <si>
    <t>4506</t>
  </si>
  <si>
    <t>450601</t>
  </si>
  <si>
    <t>Economics</t>
  </si>
  <si>
    <t>4507</t>
  </si>
  <si>
    <t>450701</t>
  </si>
  <si>
    <t>Geography and Cartography</t>
  </si>
  <si>
    <t>Geography blended rate</t>
  </si>
  <si>
    <t>4509</t>
  </si>
  <si>
    <t>450901</t>
  </si>
  <si>
    <t>International Relations and National Security Studies</t>
  </si>
  <si>
    <t>4510</t>
  </si>
  <si>
    <t>451001</t>
  </si>
  <si>
    <t>Political Science and Government</t>
  </si>
  <si>
    <t>4511</t>
  </si>
  <si>
    <t>451101</t>
  </si>
  <si>
    <t>Sociology</t>
  </si>
  <si>
    <t>5003</t>
  </si>
  <si>
    <t>500301</t>
  </si>
  <si>
    <t>Dance</t>
  </si>
  <si>
    <t>5005</t>
  </si>
  <si>
    <t>500501</t>
  </si>
  <si>
    <t>Drama/Theatre Arts and Stagecraft</t>
  </si>
  <si>
    <t>5006</t>
  </si>
  <si>
    <t>500601</t>
  </si>
  <si>
    <t>Film/Video and Photographic Arts</t>
  </si>
  <si>
    <t>5007</t>
  </si>
  <si>
    <t>500701, 02</t>
  </si>
  <si>
    <t>Fine and Studio Art</t>
  </si>
  <si>
    <t>5009</t>
  </si>
  <si>
    <t>500901, 03, 04</t>
  </si>
  <si>
    <t>Music</t>
  </si>
  <si>
    <t>5010</t>
  </si>
  <si>
    <t>501003</t>
  </si>
  <si>
    <t xml:space="preserve">Arts, Entertainment, and Media Management </t>
  </si>
  <si>
    <t>5100</t>
  </si>
  <si>
    <t>510001</t>
  </si>
  <si>
    <t>Health Services/Allied Health/Health Sciences, General</t>
  </si>
  <si>
    <t>5109</t>
  </si>
  <si>
    <t>510913</t>
  </si>
  <si>
    <t>Allied Health Diagnostic, Intervention, and Treatment Professions</t>
  </si>
  <si>
    <t>5110</t>
  </si>
  <si>
    <t>511099</t>
  </si>
  <si>
    <t>Clinical/Medical Laboratory Science/Research and Allied Professions</t>
  </si>
  <si>
    <t>5112</t>
  </si>
  <si>
    <t>WWAMI</t>
  </si>
  <si>
    <t>511201</t>
  </si>
  <si>
    <t>Medicine (MD)</t>
  </si>
  <si>
    <t>5124</t>
  </si>
  <si>
    <t>Not in Inventory</t>
  </si>
  <si>
    <t>512401</t>
  </si>
  <si>
    <t>Veterinary Med (DVM)</t>
  </si>
  <si>
    <t>5131</t>
  </si>
  <si>
    <t>513101</t>
  </si>
  <si>
    <t>Dietetics and Clinical Nutrition Services</t>
  </si>
  <si>
    <t>5202</t>
  </si>
  <si>
    <t>CBE</t>
  </si>
  <si>
    <t>520201, 05</t>
  </si>
  <si>
    <t>Business Administration, Management and Operations</t>
  </si>
  <si>
    <t>5203</t>
  </si>
  <si>
    <t>520301</t>
  </si>
  <si>
    <t>Accounting and Related Services</t>
  </si>
  <si>
    <t>5206</t>
  </si>
  <si>
    <t>520601</t>
  </si>
  <si>
    <t>Business/Managerial Economics</t>
  </si>
  <si>
    <t>5208</t>
  </si>
  <si>
    <t>520801</t>
  </si>
  <si>
    <t>Finance and Financial Management Services</t>
  </si>
  <si>
    <t>5210</t>
  </si>
  <si>
    <t>521001</t>
  </si>
  <si>
    <t>Human Resources Management and Services</t>
  </si>
  <si>
    <t>5212</t>
  </si>
  <si>
    <t>521201</t>
  </si>
  <si>
    <t>Management Information Systems and Services</t>
  </si>
  <si>
    <t>5214</t>
  </si>
  <si>
    <t>521401</t>
  </si>
  <si>
    <t>Marketing</t>
  </si>
  <si>
    <t>5401</t>
  </si>
  <si>
    <t>540101</t>
  </si>
  <si>
    <t>History</t>
  </si>
  <si>
    <t>AEXE</t>
  </si>
  <si>
    <t>AEXEDU</t>
  </si>
  <si>
    <t>Associate Extension Educator</t>
  </si>
  <si>
    <t>BLS</t>
  </si>
  <si>
    <t xml:space="preserve">Instructor is 66% and Senior Instructor is 70% of BLS 25-9021 converted to AY. </t>
  </si>
  <si>
    <t>EXTE</t>
  </si>
  <si>
    <t>EXTEDU</t>
  </si>
  <si>
    <t>County Extension Educator</t>
  </si>
  <si>
    <t xml:space="preserve">Assistant 85%, Associate 100% and Professor 136% of BLS 25-9021 converted to AY. </t>
  </si>
  <si>
    <t>AREE</t>
  </si>
  <si>
    <t>AREEDU</t>
  </si>
  <si>
    <t>Area Extension Educator</t>
  </si>
  <si>
    <t xml:space="preserve">Assistant 105%, Associate 123% and Professor 162% of BLS 25-9021 converted to AY. </t>
  </si>
  <si>
    <t>LIBD</t>
  </si>
  <si>
    <t>Libraries</t>
  </si>
  <si>
    <t>LIBDST</t>
  </si>
  <si>
    <t>Library, Data, Systems and Technology</t>
  </si>
  <si>
    <t>80% of CUPA for CIP 2501 - Library Science and Administration</t>
  </si>
  <si>
    <t>LIBR</t>
  </si>
  <si>
    <t>LIBRET</t>
  </si>
  <si>
    <t>Library, Reference and Teaching</t>
  </si>
  <si>
    <t>75% of CUPA for CIP 2501 - Library Science and Administration</t>
  </si>
  <si>
    <t>LIBL</t>
  </si>
  <si>
    <t>LIBLAW</t>
  </si>
  <si>
    <t>Library, Law</t>
  </si>
  <si>
    <t>BIOL</t>
  </si>
  <si>
    <t>average of 4-digit CIPs 2601, 2602, 2605, 2611, 2615</t>
  </si>
  <si>
    <t>GEOG</t>
  </si>
  <si>
    <t>Geography Department blended rate</t>
  </si>
  <si>
    <t>avearge of 4-digit CIPs 4006 and 4507</t>
  </si>
  <si>
    <t>MATH</t>
  </si>
  <si>
    <t>average of 4-digit CIPs 2701 and 2703</t>
  </si>
  <si>
    <t>JNT</t>
  </si>
  <si>
    <t>Varies</t>
  </si>
  <si>
    <t>Joint Appointment - Market manually calculated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</si>
</sst>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Franklin Gothic Book"/>
      <family val="2"/>
    </font>
    <font>
      <sz val="11"/>
      <color theme="1"/>
      <name val="Franklin Gothic Book"/>
      <family val="2"/>
    </font>
    <font>
      <b/>
      <sz val="11"/>
      <color rgb="FF7030A0"/>
      <name val="Franklin Gothic Book"/>
      <family val="2"/>
    </font>
    <font>
      <sz val="11"/>
      <color rgb="FF7030A0"/>
      <name val="Franklin Gothic Book"/>
      <family val="2"/>
    </font>
    <font>
      <b/>
      <sz val="11"/>
      <name val="Franklin Gothic Book"/>
      <family val="2"/>
    </font>
    <font>
      <sz val="11"/>
      <name val="Franklin Gothic Book"/>
      <family val="2"/>
    </font>
    <font>
      <sz val="11"/>
      <color rgb="FF000000"/>
      <name val="Franklin Gothic Book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1E5D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9" fillId="0" borderId="0"/>
  </cellStyleXfs>
  <cellXfs count="76">
    <xf numFmtId="0" fontId="0" fillId="0" borderId="0" xfId="0"/>
    <xf numFmtId="0" fontId="2" fillId="0" borderId="0" xfId="0" applyFont="1" applyProtection="1"/>
    <xf numFmtId="0" fontId="2" fillId="3" borderId="0" xfId="0" applyFont="1" applyFill="1" applyProtection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Protection="1"/>
    <xf numFmtId="0" fontId="0" fillId="3" borderId="0" xfId="0" applyFill="1" applyProtection="1"/>
    <xf numFmtId="44" fontId="3" fillId="0" borderId="0" xfId="1" applyFont="1" applyProtection="1"/>
    <xf numFmtId="0" fontId="5" fillId="0" borderId="0" xfId="0" applyFont="1" applyProtection="1"/>
    <xf numFmtId="9" fontId="5" fillId="0" borderId="0" xfId="2" applyFont="1" applyFill="1" applyProtection="1"/>
    <xf numFmtId="44" fontId="5" fillId="0" borderId="0" xfId="0" applyNumberFormat="1" applyFont="1" applyProtection="1"/>
    <xf numFmtId="44" fontId="2" fillId="0" borderId="0" xfId="1" applyFont="1" applyProtection="1"/>
    <xf numFmtId="0" fontId="3" fillId="0" borderId="0" xfId="0" applyFont="1" applyFill="1" applyProtection="1"/>
    <xf numFmtId="0" fontId="0" fillId="0" borderId="0" xfId="0" applyFill="1" applyProtection="1"/>
    <xf numFmtId="0" fontId="2" fillId="0" borderId="2" xfId="0" applyFont="1" applyBorder="1" applyProtection="1"/>
    <xf numFmtId="164" fontId="3" fillId="0" borderId="3" xfId="0" applyNumberFormat="1" applyFont="1" applyBorder="1" applyProtection="1"/>
    <xf numFmtId="44" fontId="2" fillId="0" borderId="4" xfId="0" applyNumberFormat="1" applyFont="1" applyBorder="1" applyProtection="1"/>
    <xf numFmtId="0" fontId="6" fillId="0" borderId="2" xfId="0" applyFont="1" applyBorder="1" applyProtection="1"/>
    <xf numFmtId="164" fontId="7" fillId="0" borderId="3" xfId="0" applyNumberFormat="1" applyFont="1" applyBorder="1" applyProtection="1"/>
    <xf numFmtId="0" fontId="4" fillId="0" borderId="5" xfId="0" applyFont="1" applyBorder="1" applyProtection="1"/>
    <xf numFmtId="164" fontId="3" fillId="0" borderId="6" xfId="0" applyNumberFormat="1" applyFont="1" applyBorder="1" applyProtection="1"/>
    <xf numFmtId="44" fontId="4" fillId="0" borderId="7" xfId="0" applyNumberFormat="1" applyFont="1" applyBorder="1" applyProtection="1"/>
    <xf numFmtId="164" fontId="7" fillId="0" borderId="6" xfId="0" applyNumberFormat="1" applyFont="1" applyBorder="1" applyProtection="1"/>
    <xf numFmtId="44" fontId="2" fillId="2" borderId="1" xfId="1" applyFont="1" applyFill="1" applyBorder="1" applyProtection="1">
      <protection locked="0"/>
    </xf>
    <xf numFmtId="9" fontId="2" fillId="2" borderId="1" xfId="2" applyFont="1" applyFill="1" applyBorder="1" applyProtection="1">
      <protection locked="0"/>
    </xf>
    <xf numFmtId="0" fontId="3" fillId="0" borderId="0" xfId="0" applyFont="1" applyFill="1" applyAlignment="1" applyProtection="1">
      <alignment horizontal="center" vertical="center"/>
    </xf>
    <xf numFmtId="49" fontId="3" fillId="0" borderId="0" xfId="3" applyNumberFormat="1" applyFont="1"/>
    <xf numFmtId="0" fontId="3" fillId="0" borderId="0" xfId="3" applyFont="1"/>
    <xf numFmtId="49" fontId="3" fillId="0" borderId="8" xfId="3" applyNumberFormat="1" applyFont="1" applyBorder="1"/>
    <xf numFmtId="0" fontId="3" fillId="0" borderId="8" xfId="3" applyFont="1" applyBorder="1"/>
    <xf numFmtId="0" fontId="3" fillId="0" borderId="1" xfId="4" applyBorder="1" applyAlignment="1">
      <alignment horizontal="center"/>
    </xf>
    <xf numFmtId="0" fontId="3" fillId="0" borderId="1" xfId="4" applyBorder="1" applyAlignment="1">
      <alignment horizontal="center"/>
    </xf>
    <xf numFmtId="0" fontId="3" fillId="0" borderId="0" xfId="4"/>
    <xf numFmtId="49" fontId="2" fillId="0" borderId="9" xfId="3" applyNumberFormat="1" applyFont="1" applyBorder="1" applyAlignment="1">
      <alignment horizontal="center" wrapText="1"/>
    </xf>
    <xf numFmtId="49" fontId="2" fillId="0" borderId="10" xfId="3" applyNumberFormat="1" applyFont="1" applyBorder="1" applyAlignment="1">
      <alignment horizontal="center" wrapText="1"/>
    </xf>
    <xf numFmtId="49" fontId="2" fillId="0" borderId="10" xfId="3" applyNumberFormat="1" applyFont="1" applyBorder="1" applyAlignment="1">
      <alignment horizontal="center"/>
    </xf>
    <xf numFmtId="0" fontId="2" fillId="0" borderId="10" xfId="3" applyFont="1" applyBorder="1" applyAlignment="1">
      <alignment horizontal="center"/>
    </xf>
    <xf numFmtId="0" fontId="2" fillId="0" borderId="10" xfId="3" applyFont="1" applyBorder="1" applyAlignment="1">
      <alignment horizontal="center" wrapText="1"/>
    </xf>
    <xf numFmtId="43" fontId="2" fillId="0" borderId="10" xfId="5" applyFont="1" applyBorder="1" applyAlignment="1">
      <alignment horizontal="center" wrapText="1"/>
    </xf>
    <xf numFmtId="0" fontId="2" fillId="0" borderId="10" xfId="4" applyFont="1" applyBorder="1" applyAlignment="1">
      <alignment horizontal="center" wrapText="1"/>
    </xf>
    <xf numFmtId="0" fontId="2" fillId="0" borderId="11" xfId="4" applyFont="1" applyBorder="1" applyAlignment="1">
      <alignment horizontal="center" wrapText="1"/>
    </xf>
    <xf numFmtId="0" fontId="3" fillId="0" borderId="1" xfId="3" quotePrefix="1" applyFont="1" applyBorder="1" applyAlignment="1">
      <alignment horizontal="left"/>
    </xf>
    <xf numFmtId="49" fontId="3" fillId="0" borderId="1" xfId="3" applyNumberFormat="1" applyFont="1" applyBorder="1"/>
    <xf numFmtId="0" fontId="3" fillId="0" borderId="1" xfId="3" applyFont="1" applyBorder="1"/>
    <xf numFmtId="44" fontId="3" fillId="0" borderId="1" xfId="3" applyNumberFormat="1" applyFont="1" applyBorder="1"/>
    <xf numFmtId="0" fontId="3" fillId="0" borderId="1" xfId="4" applyBorder="1"/>
    <xf numFmtId="0" fontId="3" fillId="0" borderId="12" xfId="4" applyBorder="1"/>
    <xf numFmtId="49" fontId="3" fillId="0" borderId="1" xfId="3" applyNumberFormat="1" applyFont="1" applyBorder="1" applyAlignment="1">
      <alignment horizontal="left"/>
    </xf>
    <xf numFmtId="43" fontId="3" fillId="0" borderId="12" xfId="5" applyFont="1" applyBorder="1"/>
    <xf numFmtId="43" fontId="3" fillId="0" borderId="12" xfId="5" applyFont="1" applyFill="1" applyBorder="1"/>
    <xf numFmtId="43" fontId="3" fillId="0" borderId="12" xfId="4" applyNumberFormat="1" applyBorder="1"/>
    <xf numFmtId="49" fontId="8" fillId="0" borderId="1" xfId="4" applyNumberFormat="1" applyFont="1" applyBorder="1"/>
    <xf numFmtId="43" fontId="0" fillId="0" borderId="12" xfId="5" applyFont="1" applyFill="1" applyBorder="1"/>
    <xf numFmtId="43" fontId="7" fillId="0" borderId="12" xfId="4" applyNumberFormat="1" applyFont="1" applyBorder="1"/>
    <xf numFmtId="49" fontId="7" fillId="0" borderId="1" xfId="6" applyNumberFormat="1" applyFont="1" applyBorder="1"/>
    <xf numFmtId="0" fontId="7" fillId="0" borderId="1" xfId="6" applyFont="1" applyBorder="1"/>
    <xf numFmtId="43" fontId="7" fillId="0" borderId="12" xfId="5" applyFont="1" applyBorder="1"/>
    <xf numFmtId="44" fontId="3" fillId="0" borderId="12" xfId="4" applyNumberFormat="1" applyBorder="1"/>
    <xf numFmtId="49" fontId="3" fillId="4" borderId="1" xfId="3" applyNumberFormat="1" applyFont="1" applyFill="1" applyBorder="1" applyAlignment="1">
      <alignment horizontal="left"/>
    </xf>
    <xf numFmtId="49" fontId="3" fillId="4" borderId="1" xfId="3" applyNumberFormat="1" applyFont="1" applyFill="1" applyBorder="1"/>
    <xf numFmtId="0" fontId="3" fillId="4" borderId="1" xfId="3" applyFont="1" applyFill="1" applyBorder="1"/>
    <xf numFmtId="0" fontId="7" fillId="0" borderId="12" xfId="4" applyFont="1" applyBorder="1"/>
    <xf numFmtId="49" fontId="3" fillId="5" borderId="1" xfId="3" applyNumberFormat="1" applyFont="1" applyFill="1" applyBorder="1" applyAlignment="1">
      <alignment horizontal="left"/>
    </xf>
    <xf numFmtId="49" fontId="3" fillId="5" borderId="1" xfId="3" applyNumberFormat="1" applyFont="1" applyFill="1" applyBorder="1"/>
    <xf numFmtId="0" fontId="3" fillId="5" borderId="1" xfId="3" applyFont="1" applyFill="1" applyBorder="1"/>
    <xf numFmtId="49" fontId="3" fillId="6" borderId="1" xfId="3" applyNumberFormat="1" applyFont="1" applyFill="1" applyBorder="1" applyAlignment="1">
      <alignment horizontal="left"/>
    </xf>
    <xf numFmtId="49" fontId="3" fillId="6" borderId="1" xfId="3" applyNumberFormat="1" applyFont="1" applyFill="1" applyBorder="1"/>
    <xf numFmtId="0" fontId="3" fillId="6" borderId="1" xfId="3" applyFont="1" applyFill="1" applyBorder="1"/>
    <xf numFmtId="49" fontId="3" fillId="7" borderId="13" xfId="3" applyNumberFormat="1" applyFont="1" applyFill="1" applyBorder="1" applyAlignment="1">
      <alignment horizontal="left"/>
    </xf>
    <xf numFmtId="49" fontId="3" fillId="7" borderId="13" xfId="3" applyNumberFormat="1" applyFont="1" applyFill="1" applyBorder="1"/>
    <xf numFmtId="0" fontId="3" fillId="7" borderId="13" xfId="3" applyFont="1" applyFill="1" applyBorder="1"/>
    <xf numFmtId="44" fontId="3" fillId="0" borderId="13" xfId="3" applyNumberFormat="1" applyFont="1" applyBorder="1"/>
    <xf numFmtId="0" fontId="3" fillId="0" borderId="13" xfId="4" applyBorder="1"/>
    <xf numFmtId="0" fontId="3" fillId="0" borderId="14" xfId="4" applyBorder="1"/>
    <xf numFmtId="44" fontId="3" fillId="0" borderId="0" xfId="3" applyNumberFormat="1" applyFont="1"/>
    <xf numFmtId="43" fontId="3" fillId="0" borderId="0" xfId="5" applyFont="1"/>
  </cellXfs>
  <cellStyles count="7">
    <cellStyle name="Comma 2 2" xfId="5" xr:uid="{1025A708-ECE6-455F-8432-6BD4090FAB2F}"/>
    <cellStyle name="Currency" xfId="1" builtinId="4"/>
    <cellStyle name="Normal" xfId="0" builtinId="0"/>
    <cellStyle name="Normal 2 2 2" xfId="3" xr:uid="{05790ED0-15E2-4151-B7DF-4EEBCA7C99CA}"/>
    <cellStyle name="Normal 2 2 2 2" xfId="6" xr:uid="{7DA9801F-D4D4-42E4-BF45-C8D01F51B86E}"/>
    <cellStyle name="Normal 2 3" xfId="4" xr:uid="{911FB8D7-3765-42F1-9BC8-9482E20F5C9E}"/>
    <cellStyle name="Percent" xfId="2" builtinId="5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anklin Gothic Book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fill>
        <patternFill patternType="solid">
          <fgColor indexed="64"/>
          <bgColor theme="7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30" formatCode="@"/>
      <fill>
        <patternFill patternType="solid">
          <fgColor indexed="64"/>
          <bgColor theme="7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30" formatCode="@"/>
      <fill>
        <patternFill patternType="solid">
          <fgColor indexed="64"/>
          <bgColor theme="7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30" formatCode="@"/>
      <fill>
        <patternFill patternType="solid">
          <fgColor indexed="64"/>
          <bgColor theme="7" tint="0.5999938962981048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32296</xdr:colOff>
      <xdr:row>11</xdr:row>
      <xdr:rowOff>66675</xdr:rowOff>
    </xdr:from>
    <xdr:to>
      <xdr:col>3</xdr:col>
      <xdr:colOff>446945</xdr:colOff>
      <xdr:row>23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B44327-4190-4D4A-B8F9-E99D26B0A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96" y="2266950"/>
          <a:ext cx="5748649" cy="2428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di\AppData\Local\Microsoft\Windows\INetCache\Content.Outlook\GFB895D6\JW%20Work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PO/Provost/PRICE%20Documents/CIP%20codes/CIP%20codes%20July%2011/Step%203%20Calculation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PO/Provost/PRICE%20Documents/CIP%20codes/MASTER_UI_CIP_LIS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upahr.org/wp-content/uploads/2017/07/4-Year_Faculty_Survey_Participation_Integrated_Template_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22_fy23-faculty-salary-tabl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upahr769-my.sharepoint.com/personal/jbichsel_cupahr_org/Documents/Research/Salary%20Surveys/2017%20SPITs/Administrators%20Survey%20Participation%20Integrated%20Templat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PO/AcademicFinance/CIP%20codes/drafts%20and%20previous%20versions/step%203%20CIP%20Working%20Copy%20with%20gender%20graph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/sites/Storage-Provost/Documents/AcademicFinance/Market%20Based%20Compensation/10%20Salary%20Setting/FY%2023%20(2022-23)/CEC%20Prep/22.4.6%20CEC%20Scenario%20Tester%20with%20COLA%20and%20FY23%20Salary%20Table.xlsm?B61D5DFF" TargetMode="External"/><Relationship Id="rId1" Type="http://schemas.openxmlformats.org/officeDocument/2006/relationships/externalLinkPath" Target="file:///\\B61D5DFF\22.4.6%20CEC%20Scenario%20Tester%20with%20COLA%20and%20FY23%20Salary%20Table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EC%20Spreadsheets/FY23/FY23%20Master%20Faculty%20Salary%20Information%20Report_FINAL%2005.09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By College"/>
      <sheetName val="Avg Time in Rank Associate"/>
      <sheetName val="Faculty Mkt and Target"/>
      <sheetName val="SalaryByCIP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p 3"/>
      <sheetName val="SalaryByCIP"/>
      <sheetName val="LongevityTargets"/>
    </sheetNames>
    <sheetDataSet>
      <sheetData sheetId="0"/>
      <sheetData sheetId="1"/>
      <sheetData sheetId="2">
        <row r="2">
          <cell r="A2" t="str">
            <v>Assistant Professor</v>
          </cell>
        </row>
        <row r="3">
          <cell r="A3" t="str">
            <v>Assistant Professor</v>
          </cell>
        </row>
        <row r="4">
          <cell r="A4" t="str">
            <v>Assistant Professor</v>
          </cell>
        </row>
        <row r="5">
          <cell r="A5" t="str">
            <v>Assistant Professor</v>
          </cell>
        </row>
        <row r="6">
          <cell r="A6" t="str">
            <v>Assistant Professor</v>
          </cell>
        </row>
        <row r="7">
          <cell r="A7" t="str">
            <v>Assistant Professor</v>
          </cell>
        </row>
        <row r="8">
          <cell r="A8" t="str">
            <v>Assistant Professor</v>
          </cell>
        </row>
        <row r="9">
          <cell r="A9" t="str">
            <v>Assistant Professor</v>
          </cell>
        </row>
        <row r="10">
          <cell r="A10" t="str">
            <v>Assistant Professor</v>
          </cell>
        </row>
        <row r="11">
          <cell r="A11" t="str">
            <v>Associate Professor</v>
          </cell>
        </row>
        <row r="12">
          <cell r="A12" t="str">
            <v>Associate Professor</v>
          </cell>
        </row>
        <row r="13">
          <cell r="A13" t="str">
            <v>Associate Professor</v>
          </cell>
        </row>
        <row r="14">
          <cell r="A14" t="str">
            <v>Associate Professor</v>
          </cell>
        </row>
        <row r="15">
          <cell r="A15" t="str">
            <v>Associate Professor</v>
          </cell>
        </row>
        <row r="16">
          <cell r="A16" t="str">
            <v>Associate Professor</v>
          </cell>
        </row>
        <row r="17">
          <cell r="A17" t="str">
            <v>Associate Professor</v>
          </cell>
        </row>
        <row r="18">
          <cell r="A18" t="str">
            <v>Associate Professor</v>
          </cell>
        </row>
        <row r="19">
          <cell r="A19" t="str">
            <v>Associate Professor</v>
          </cell>
        </row>
        <row r="20">
          <cell r="A20" t="str">
            <v>Associate Professor</v>
          </cell>
        </row>
        <row r="21">
          <cell r="A21" t="str">
            <v>Associate Professor</v>
          </cell>
        </row>
        <row r="22">
          <cell r="A22" t="str">
            <v>Associate Professor</v>
          </cell>
        </row>
        <row r="23">
          <cell r="A23" t="str">
            <v>Associate Professor</v>
          </cell>
        </row>
        <row r="24">
          <cell r="A24" t="str">
            <v>Associate Professor</v>
          </cell>
        </row>
        <row r="25">
          <cell r="A25" t="str">
            <v>Associate Professor</v>
          </cell>
        </row>
        <row r="26">
          <cell r="A26" t="str">
            <v>Associate Professor</v>
          </cell>
        </row>
        <row r="27">
          <cell r="A27" t="str">
            <v>Associate Professor</v>
          </cell>
        </row>
        <row r="28">
          <cell r="A28" t="str">
            <v>Associate Professor</v>
          </cell>
        </row>
        <row r="29">
          <cell r="A29" t="str">
            <v>Associate Professor</v>
          </cell>
        </row>
        <row r="30">
          <cell r="A30" t="str">
            <v>Associate Professor</v>
          </cell>
        </row>
        <row r="31">
          <cell r="A31" t="str">
            <v>Associate Professor</v>
          </cell>
        </row>
        <row r="32">
          <cell r="A32" t="str">
            <v>Associate Professor</v>
          </cell>
        </row>
        <row r="33">
          <cell r="A33" t="str">
            <v>Associate Professor</v>
          </cell>
        </row>
        <row r="34">
          <cell r="A34" t="str">
            <v>Associate Professor</v>
          </cell>
        </row>
        <row r="35">
          <cell r="A35" t="str">
            <v>Associate Professor</v>
          </cell>
        </row>
        <row r="36">
          <cell r="A36" t="str">
            <v>Associate Professor</v>
          </cell>
        </row>
        <row r="37">
          <cell r="A37" t="str">
            <v>Associate Professor</v>
          </cell>
        </row>
        <row r="38">
          <cell r="A38" t="str">
            <v>Associate Professor</v>
          </cell>
        </row>
        <row r="39">
          <cell r="A39" t="str">
            <v>Associate Professor</v>
          </cell>
        </row>
        <row r="40">
          <cell r="A40" t="str">
            <v>Associate Professor</v>
          </cell>
        </row>
        <row r="41">
          <cell r="A41" t="str">
            <v>Associate Professor</v>
          </cell>
        </row>
        <row r="42">
          <cell r="A42" t="str">
            <v>Associate Professor</v>
          </cell>
        </row>
        <row r="43">
          <cell r="A43" t="str">
            <v>Associate Professor</v>
          </cell>
        </row>
        <row r="44">
          <cell r="A44" t="str">
            <v>Associate Professor</v>
          </cell>
        </row>
        <row r="45">
          <cell r="A45" t="str">
            <v>Associate Professor</v>
          </cell>
        </row>
        <row r="46">
          <cell r="A46" t="str">
            <v>Associate Professor</v>
          </cell>
        </row>
        <row r="47">
          <cell r="A47" t="str">
            <v>Associate Professor</v>
          </cell>
        </row>
        <row r="48">
          <cell r="A48" t="str">
            <v>Associate Professor</v>
          </cell>
        </row>
        <row r="49">
          <cell r="A49" t="str">
            <v>Associate Professor</v>
          </cell>
        </row>
        <row r="50">
          <cell r="A50" t="str">
            <v>Associate Professor</v>
          </cell>
        </row>
        <row r="51">
          <cell r="A51" t="str">
            <v>Associate Professor</v>
          </cell>
        </row>
        <row r="52">
          <cell r="A52" t="str">
            <v>Associate Professor</v>
          </cell>
        </row>
        <row r="53">
          <cell r="A53" t="str">
            <v>Associate Professor</v>
          </cell>
        </row>
        <row r="54">
          <cell r="A54" t="str">
            <v>Associate Professor</v>
          </cell>
        </row>
        <row r="55">
          <cell r="A55" t="str">
            <v>Associate Professor</v>
          </cell>
        </row>
        <row r="56">
          <cell r="A56" t="str">
            <v>Associate Professor</v>
          </cell>
        </row>
        <row r="57">
          <cell r="A57" t="str">
            <v>Professor</v>
          </cell>
        </row>
        <row r="58">
          <cell r="A58" t="str">
            <v>Professor</v>
          </cell>
        </row>
        <row r="59">
          <cell r="A59" t="str">
            <v>Professor</v>
          </cell>
        </row>
        <row r="60">
          <cell r="A60" t="str">
            <v>Professor</v>
          </cell>
        </row>
        <row r="61">
          <cell r="A61" t="str">
            <v>Professor</v>
          </cell>
        </row>
        <row r="62">
          <cell r="A62" t="str">
            <v>Professor</v>
          </cell>
        </row>
        <row r="63">
          <cell r="A63" t="str">
            <v>Professor</v>
          </cell>
        </row>
        <row r="64">
          <cell r="A64" t="str">
            <v>Professor</v>
          </cell>
        </row>
        <row r="65">
          <cell r="A65" t="str">
            <v>Professor</v>
          </cell>
        </row>
        <row r="66">
          <cell r="A66" t="str">
            <v>Professor</v>
          </cell>
        </row>
        <row r="67">
          <cell r="A67" t="str">
            <v>Professor</v>
          </cell>
        </row>
        <row r="68">
          <cell r="A68" t="str">
            <v>Professor</v>
          </cell>
        </row>
        <row r="69">
          <cell r="A69" t="str">
            <v>Professor</v>
          </cell>
        </row>
        <row r="70">
          <cell r="A70" t="str">
            <v>Professor</v>
          </cell>
        </row>
        <row r="71">
          <cell r="A71" t="str">
            <v>Professor</v>
          </cell>
        </row>
        <row r="72">
          <cell r="A72" t="str">
            <v>Professor</v>
          </cell>
        </row>
        <row r="73">
          <cell r="A73" t="str">
            <v>Professor</v>
          </cell>
        </row>
        <row r="74">
          <cell r="A74" t="str">
            <v>Professor</v>
          </cell>
        </row>
        <row r="75">
          <cell r="A75" t="str">
            <v>Professor</v>
          </cell>
        </row>
        <row r="76">
          <cell r="A76" t="str">
            <v>Professor</v>
          </cell>
        </row>
        <row r="77">
          <cell r="A77" t="str">
            <v>Professor</v>
          </cell>
        </row>
        <row r="78">
          <cell r="A78" t="str">
            <v>Professor</v>
          </cell>
        </row>
        <row r="79">
          <cell r="A79" t="str">
            <v>Professor</v>
          </cell>
        </row>
        <row r="80">
          <cell r="A80" t="str">
            <v>Professor</v>
          </cell>
        </row>
        <row r="81">
          <cell r="A81" t="str">
            <v>Professor</v>
          </cell>
        </row>
        <row r="82">
          <cell r="A82" t="str">
            <v>Professor</v>
          </cell>
        </row>
        <row r="83">
          <cell r="A83" t="str">
            <v>Professor</v>
          </cell>
        </row>
        <row r="84">
          <cell r="A84" t="str">
            <v>Professor</v>
          </cell>
        </row>
        <row r="85">
          <cell r="A85" t="str">
            <v>Professor</v>
          </cell>
        </row>
        <row r="86">
          <cell r="A86" t="str">
            <v>Professor</v>
          </cell>
        </row>
        <row r="87">
          <cell r="A87" t="str">
            <v>Professor</v>
          </cell>
        </row>
        <row r="88">
          <cell r="A88" t="str">
            <v>Professor</v>
          </cell>
        </row>
        <row r="89">
          <cell r="A89" t="str">
            <v>Professor</v>
          </cell>
        </row>
        <row r="90">
          <cell r="A90" t="str">
            <v>Professor</v>
          </cell>
        </row>
        <row r="91">
          <cell r="A91" t="str">
            <v>Professor</v>
          </cell>
        </row>
        <row r="92">
          <cell r="A92" t="str">
            <v>Professor</v>
          </cell>
        </row>
        <row r="93">
          <cell r="A93" t="str">
            <v>Professor</v>
          </cell>
        </row>
        <row r="94">
          <cell r="A94" t="str">
            <v>Professor</v>
          </cell>
        </row>
        <row r="95">
          <cell r="A95" t="str">
            <v>Professor</v>
          </cell>
        </row>
        <row r="96">
          <cell r="A96" t="str">
            <v>Professor</v>
          </cell>
        </row>
        <row r="97">
          <cell r="A97" t="str">
            <v>Professor</v>
          </cell>
        </row>
        <row r="98">
          <cell r="A98" t="str">
            <v>Professor</v>
          </cell>
        </row>
        <row r="99">
          <cell r="A99" t="str">
            <v>Professor</v>
          </cell>
        </row>
        <row r="100">
          <cell r="A100" t="str">
            <v>Professor</v>
          </cell>
        </row>
        <row r="101">
          <cell r="A101" t="str">
            <v>Professor</v>
          </cell>
        </row>
        <row r="102">
          <cell r="A102" t="str">
            <v>Professor</v>
          </cell>
        </row>
        <row r="103">
          <cell r="A103" t="str">
            <v>Distinguished Professor</v>
          </cell>
        </row>
        <row r="104">
          <cell r="A104" t="str">
            <v>Distinguished Professor</v>
          </cell>
        </row>
        <row r="105">
          <cell r="A105" t="str">
            <v>Distinguished Professor</v>
          </cell>
        </row>
        <row r="106">
          <cell r="A106" t="str">
            <v>Distinguished Professor</v>
          </cell>
        </row>
        <row r="107">
          <cell r="A107" t="str">
            <v>Distinguished Professor</v>
          </cell>
        </row>
        <row r="108">
          <cell r="A108" t="str">
            <v>Distinguished Professor</v>
          </cell>
        </row>
        <row r="109">
          <cell r="A109" t="str">
            <v>Distinguished Professor</v>
          </cell>
        </row>
        <row r="110">
          <cell r="A110" t="str">
            <v>Distinguished Professor</v>
          </cell>
        </row>
        <row r="111">
          <cell r="A111" t="str">
            <v>Distinguished Professor</v>
          </cell>
        </row>
        <row r="112">
          <cell r="A112" t="str">
            <v>Distinguished Professor</v>
          </cell>
        </row>
        <row r="113">
          <cell r="A113" t="str">
            <v>Distinguished Professor</v>
          </cell>
        </row>
        <row r="114">
          <cell r="A114" t="str">
            <v>Distinguished Professor</v>
          </cell>
        </row>
        <row r="115">
          <cell r="A115" t="str">
            <v>Distinguished Professor</v>
          </cell>
        </row>
        <row r="116">
          <cell r="A116" t="str">
            <v>Distinguished Professor</v>
          </cell>
        </row>
        <row r="117">
          <cell r="A117" t="str">
            <v>Distinguished Professor</v>
          </cell>
        </row>
        <row r="118">
          <cell r="A118" t="str">
            <v>Distinguished Professor</v>
          </cell>
        </row>
        <row r="119">
          <cell r="A119" t="str">
            <v>Distinguished Professor</v>
          </cell>
        </row>
        <row r="120">
          <cell r="A120" t="str">
            <v>Distinguished Professor</v>
          </cell>
        </row>
        <row r="121">
          <cell r="A121" t="str">
            <v>Distinguished Professor</v>
          </cell>
        </row>
        <row r="122">
          <cell r="A122" t="str">
            <v>Distinguished Professor</v>
          </cell>
        </row>
        <row r="123">
          <cell r="A123" t="str">
            <v>Distinguished Professor</v>
          </cell>
        </row>
        <row r="124">
          <cell r="A124" t="str">
            <v>Distinguished Professor</v>
          </cell>
        </row>
        <row r="125">
          <cell r="A125" t="str">
            <v>Distinguished Professor</v>
          </cell>
        </row>
        <row r="126">
          <cell r="A126" t="str">
            <v>Distinguished Professor</v>
          </cell>
        </row>
        <row r="127">
          <cell r="A127" t="str">
            <v>Distinguished Professor</v>
          </cell>
        </row>
        <row r="128">
          <cell r="A128" t="str">
            <v>Distinguished Professor</v>
          </cell>
        </row>
        <row r="129">
          <cell r="A129" t="str">
            <v>Distinguished Professor</v>
          </cell>
        </row>
        <row r="130">
          <cell r="A130" t="str">
            <v>Distinguished Professor</v>
          </cell>
        </row>
        <row r="131">
          <cell r="A131" t="str">
            <v>Distinguished Professor</v>
          </cell>
        </row>
        <row r="132">
          <cell r="A132" t="str">
            <v>Distinguished Professor</v>
          </cell>
        </row>
        <row r="133">
          <cell r="A133" t="str">
            <v>Distinguished Professor</v>
          </cell>
        </row>
        <row r="134">
          <cell r="A134" t="str">
            <v>Distinguished Professor</v>
          </cell>
        </row>
        <row r="135">
          <cell r="A135" t="str">
            <v>Distinguished Professor</v>
          </cell>
        </row>
        <row r="136">
          <cell r="A136" t="str">
            <v>Distinguished Professor</v>
          </cell>
        </row>
        <row r="137">
          <cell r="A137" t="str">
            <v>Distinguished Professor</v>
          </cell>
        </row>
        <row r="138">
          <cell r="A138" t="str">
            <v>Distinguished Professor</v>
          </cell>
        </row>
        <row r="139">
          <cell r="A139" t="str">
            <v>Distinguished Professor</v>
          </cell>
        </row>
        <row r="140">
          <cell r="A140" t="str">
            <v>Distinguished Professor</v>
          </cell>
        </row>
        <row r="141">
          <cell r="A141" t="str">
            <v>Distinguished Professor</v>
          </cell>
        </row>
        <row r="142">
          <cell r="A142" t="str">
            <v>Distinguished Professor</v>
          </cell>
        </row>
        <row r="143">
          <cell r="A143" t="str">
            <v>Distinguished Professor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digit cip titles"/>
      <sheetName val="FINAL AY17 18 CIP List"/>
      <sheetName val="AY2017 18 Registry to publish"/>
      <sheetName val="compare 7-2017 to 8-25-17"/>
      <sheetName val="from Dale 8-25-17"/>
      <sheetName val="QUERY_FOR_IR_CMD_DEPTCOL_0004"/>
      <sheetName val="Raw CIP CMD 08-24-17"/>
      <sheetName val="compare 7-2017 to 8-24-17"/>
      <sheetName val="UI_CIP_Jul2017 by college"/>
      <sheetName val="UI_CIP 8-8-17"/>
      <sheetName val="UI_CIP_Jul2017"/>
      <sheetName val="Coll_Dept_Maj_CIP"/>
      <sheetName val="NSC CIP2010 4-DIGIT CIP CODES"/>
      <sheetName val="NCS CIP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LOAD TEMPLATE"/>
      <sheetName val="UPLOAD DIRECTIONS"/>
      <sheetName val="SURVEY INSTRUCTIONS"/>
      <sheetName val="INSTITUTIONAL BASICS"/>
      <sheetName val="6-DIGIT CIP CODES"/>
      <sheetName val="4-DIGIT CIP CODES"/>
      <sheetName val="IMPORTANT DATES"/>
      <sheetName val="PRICING AND ORDER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P Code Mkt Rates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LOAD TEMPLATE"/>
      <sheetName val="UPLOAD DIRECTIONS"/>
      <sheetName val="SURVEY INSTRUCTIONS"/>
      <sheetName val="INSTITUTIONAL BASICS"/>
      <sheetName val="POSITION DESCRIPTIONS"/>
      <sheetName val="IMPORTANT DATES"/>
      <sheetName val="PRICING AND ORDERING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 current salary"/>
      <sheetName val="DATA"/>
      <sheetName val="Summary By College"/>
      <sheetName val="Avg Time in Rank Associate"/>
      <sheetName val="Gender Graphs"/>
      <sheetName val="JW graphs"/>
      <sheetName val="Salary Schedule A"/>
      <sheetName val="LongevityTargets"/>
      <sheetName val="Contract Hou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Faculty Salary COLA Opt 2"/>
      <sheetName val="LongevityTargets"/>
      <sheetName val="FY23 Salary Table for MBC"/>
      <sheetName val="FY22 Salary Table for MBC"/>
      <sheetName val="GEd vs NonGEd"/>
      <sheetName val="Stipend Basis Master"/>
      <sheetName val="PromotionIncr"/>
      <sheetName val="Separations"/>
      <sheetName val="TempDef Pay"/>
      <sheetName val="22.4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20 Faculty Summary"/>
      <sheetName val="Summary Pivot"/>
      <sheetName val="Faculty Salary Information "/>
      <sheetName val="FY23 Salary Table for MBC"/>
      <sheetName val="LongevityTargets"/>
      <sheetName val="Admin CUPA Rates"/>
      <sheetName val="Gen Ed % per PCN_KHR"/>
      <sheetName val="Stipend Basis Master"/>
      <sheetName val="Column AY KEY"/>
      <sheetName val="Stipend Report"/>
      <sheetName val="Pivot Table Data"/>
      <sheetName val="Top 20 Data"/>
      <sheetName val="FY23 Master Faculty Salary 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F7C0B2-D3D8-4C19-81B7-F6B2A6D3AFAC}" name="Table4" displayName="Table4" ref="A2:M114" totalsRowShown="0" headerRowDxfId="17" dataDxfId="16" headerRowBorderDxfId="14" tableBorderDxfId="15" totalsRowBorderDxfId="13" headerRowCellStyle="Normal 2 3" dataCellStyle="Normal 2 2 2">
  <autoFilter ref="A2:M114" xr:uid="{893F46A7-A351-45D7-A775-3E3908D06DFD}"/>
  <tableColumns count="13">
    <tableColumn id="1" xr3:uid="{22CE35C5-231C-48D8-846B-FF73D3F275E1}" name="4 DIGIT CIP" dataDxfId="12" dataCellStyle="Normal 2 2 2"/>
    <tableColumn id="2" xr3:uid="{D0E61D17-71BF-422B-B1AE-41E914CE2642}" name="College" dataDxfId="11" dataCellStyle="Normal 2 2 2"/>
    <tableColumn id="3" xr3:uid="{B2DC505C-569D-41AF-808C-A89BCE2CBC2B}" name="CIP CODE" dataDxfId="10" dataCellStyle="Normal 2 2 2"/>
    <tableColumn id="4" xr3:uid="{68A03CD2-0C6B-4622-9343-BCD6D87C6630}" name="CIP DISCIPLINE" dataDxfId="9" dataCellStyle="Normal 2 2 2"/>
    <tableColumn id="5" xr3:uid="{4713E6B2-5A7F-4064-81AA-21FCAEFD9BBF}" name="Post Doc" dataDxfId="8" dataCellStyle="Normal 2 2 2"/>
    <tableColumn id="6" xr3:uid="{E23DED63-6053-4ECE-93C4-5B28FDA4D1D7}" name="Instructor" dataDxfId="7" dataCellStyle="Normal 2 2 2"/>
    <tableColumn id="7" xr3:uid="{7F9AE2FB-0C9F-4F02-905B-AB2A3E40DFD2}" name="Senior Instructor" dataDxfId="6" dataCellStyle="Normal 2 2 2"/>
    <tableColumn id="8" xr3:uid="{ED2D5DE1-9C6A-462F-8F8D-E9BD0BF8CD1F}" name="Assistant Professor" dataDxfId="5" dataCellStyle="Normal 2 2 2"/>
    <tableColumn id="9" xr3:uid="{97E4AF61-2A3D-41F9-AA53-38A5761A3834}" name="Associate Professor" dataDxfId="4" dataCellStyle="Normal 2 2 2"/>
    <tableColumn id="10" xr3:uid="{401DAC2E-A4E5-4929-83F7-A71066FEB2C6}" name="Professor" dataDxfId="3" dataCellStyle="Normal 2 2 2"/>
    <tableColumn id="11" xr3:uid="{6592DCB7-80CE-4C9B-9177-91A45AB90177}" name="Distinguished Professor" dataDxfId="2" dataCellStyle="Normal 2 2 2"/>
    <tableColumn id="12" xr3:uid="{C648AB7B-61AA-47D3-8D13-3F5BB4476952}" name="Database" dataDxfId="1" dataCellStyle="Normal 2 3"/>
    <tableColumn id="13" xr3:uid="{A4550A1F-E978-41C5-9F97-0AAFD866C9A8}" name="Notes" dataDxfId="0" dataCellStyle="Normal 2 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0B977-84C4-46F9-A87A-60F7D096B274}">
  <dimension ref="A1:H15"/>
  <sheetViews>
    <sheetView tabSelected="1" workbookViewId="0"/>
  </sheetViews>
  <sheetFormatPr defaultRowHeight="15" x14ac:dyDescent="0.25"/>
  <cols>
    <col min="1" max="1" width="36.5703125" style="3" customWidth="1"/>
    <col min="2" max="2" width="23.85546875" style="3" customWidth="1"/>
    <col min="3" max="3" width="19.5703125" style="3" customWidth="1"/>
    <col min="4" max="4" width="9.140625" style="3"/>
    <col min="5" max="5" width="37.85546875" style="3" customWidth="1"/>
    <col min="6" max="6" width="12" style="3" bestFit="1" customWidth="1"/>
    <col min="7" max="7" width="12" style="3" customWidth="1"/>
    <col min="8" max="8" width="18.5703125" style="3" customWidth="1"/>
    <col min="9" max="16384" width="9.140625" style="3"/>
  </cols>
  <sheetData>
    <row r="1" spans="1:8" ht="15.75" x14ac:dyDescent="0.3">
      <c r="A1" s="1" t="s">
        <v>8</v>
      </c>
      <c r="B1" s="2"/>
      <c r="C1" s="2"/>
      <c r="E1" s="1" t="s">
        <v>6</v>
      </c>
    </row>
    <row r="2" spans="1:8" ht="15.75" x14ac:dyDescent="0.3">
      <c r="A2" s="4" t="s">
        <v>0</v>
      </c>
      <c r="B2" s="23"/>
      <c r="C2" s="1"/>
      <c r="E2" s="5"/>
      <c r="F2" s="6"/>
      <c r="G2" s="6"/>
      <c r="H2" s="6"/>
    </row>
    <row r="3" spans="1:8" ht="15.75" x14ac:dyDescent="0.3">
      <c r="A3" s="4" t="s">
        <v>7</v>
      </c>
      <c r="B3" s="24"/>
      <c r="C3" s="7">
        <f>B2*B3</f>
        <v>0</v>
      </c>
      <c r="E3" s="5"/>
      <c r="F3" s="6"/>
      <c r="G3" s="6"/>
      <c r="H3" s="6"/>
    </row>
    <row r="4" spans="1:8" ht="15.75" x14ac:dyDescent="0.3">
      <c r="A4" s="8" t="s">
        <v>5</v>
      </c>
      <c r="B4" s="9">
        <v>0.9</v>
      </c>
      <c r="C4" s="10">
        <f>C3*B4</f>
        <v>0</v>
      </c>
      <c r="E4" s="5"/>
      <c r="F4" s="6"/>
      <c r="G4" s="6"/>
      <c r="H4" s="6"/>
    </row>
    <row r="5" spans="1:8" ht="16.5" thickBot="1" x14ac:dyDescent="0.35">
      <c r="B5" s="1"/>
      <c r="C5" s="11"/>
      <c r="E5" s="12"/>
      <c r="F5" s="13"/>
      <c r="G5" s="25" t="s">
        <v>9</v>
      </c>
      <c r="H5" s="13"/>
    </row>
    <row r="6" spans="1:8" ht="15.75" x14ac:dyDescent="0.3">
      <c r="A6" s="14" t="s">
        <v>1</v>
      </c>
      <c r="B6" s="15">
        <f>ROUNDUP(C3/1560,2)</f>
        <v>0</v>
      </c>
      <c r="C6" s="16">
        <f>B6*1560</f>
        <v>0</v>
      </c>
      <c r="E6" s="17" t="s">
        <v>3</v>
      </c>
      <c r="F6" s="18">
        <f>(C6/0.8182)/2080</f>
        <v>0</v>
      </c>
      <c r="G6" s="18">
        <f>ROUNDUP(F6,2)</f>
        <v>0</v>
      </c>
      <c r="H6" s="16">
        <f>G6*2080</f>
        <v>0</v>
      </c>
    </row>
    <row r="7" spans="1:8" ht="16.5" thickBot="1" x14ac:dyDescent="0.35">
      <c r="A7" s="19" t="s">
        <v>2</v>
      </c>
      <c r="B7" s="20">
        <f>ROUNDUP(C4/1560,2)</f>
        <v>0</v>
      </c>
      <c r="C7" s="21">
        <f>B7*1560</f>
        <v>0</v>
      </c>
      <c r="E7" s="19" t="s">
        <v>4</v>
      </c>
      <c r="F7" s="22">
        <f>(C7/0.8182)/2080</f>
        <v>0</v>
      </c>
      <c r="G7" s="22">
        <f>ROUNDUP(F7,2)</f>
        <v>0</v>
      </c>
      <c r="H7" s="21">
        <f>G7*2080</f>
        <v>0</v>
      </c>
    </row>
    <row r="8" spans="1:8" ht="15.75" x14ac:dyDescent="0.3">
      <c r="A8" s="1"/>
      <c r="B8" s="1"/>
      <c r="C8" s="1"/>
    </row>
    <row r="11" spans="1:8" ht="15.75" x14ac:dyDescent="0.3">
      <c r="A11" s="1"/>
      <c r="B11" s="1"/>
      <c r="C11" s="1"/>
    </row>
    <row r="12" spans="1:8" ht="15.75" x14ac:dyDescent="0.3">
      <c r="A12" s="1"/>
      <c r="B12" s="1"/>
      <c r="C12" s="1"/>
    </row>
    <row r="13" spans="1:8" ht="15.75" x14ac:dyDescent="0.3">
      <c r="A13" s="1"/>
      <c r="B13" s="1"/>
      <c r="C13" s="1"/>
    </row>
    <row r="14" spans="1:8" ht="15.75" x14ac:dyDescent="0.3">
      <c r="A14" s="1"/>
      <c r="B14" s="1"/>
      <c r="C14" s="1"/>
    </row>
    <row r="15" spans="1:8" ht="15.75" x14ac:dyDescent="0.3">
      <c r="A15" s="1"/>
      <c r="B15" s="1"/>
      <c r="C15" s="1"/>
    </row>
  </sheetData>
  <sheetProtection algorithmName="SHA-512" hashValue="X/h3rpoQdxPHCl8WAtLDtxGa+3FzaqYauJPIs/kviRSN4vhguTtYiD09kHdNP10Svt4zmjWhYriCXajVu9tp/w==" saltValue="lOycHZlTSsWzA78Gvh8dWA==" spinCount="100000" sheet="1" objects="1" scenarios="1"/>
  <protectedRanges>
    <protectedRange algorithmName="SHA-512" hashValue="ORZFhHiY/xPTiXC19TMrDyvrV4cPoYWi81Df1IxDJk2JC0OqR87PVTRQmKarU/d+lQYbIgnj5tTeGHi7ZDakOQ==" saltValue="oGvoCHIPefqazlSoEIEOTA==" spinCount="100000" sqref="B2:B3" name="Range1"/>
  </protectedRange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E6BDD-7A07-4FD4-9AA6-8BA9135274AB}">
  <sheetPr>
    <pageSetUpPr fitToPage="1"/>
  </sheetPr>
  <dimension ref="A1:M115"/>
  <sheetViews>
    <sheetView zoomScale="90" zoomScaleNormal="90" workbookViewId="0">
      <pane ySplit="2" topLeftCell="A3" activePane="bottomLeft" state="frozen"/>
      <selection pane="bottomLeft" activeCell="A2" sqref="A2"/>
    </sheetView>
  </sheetViews>
  <sheetFormatPr defaultColWidth="10.85546875" defaultRowHeight="15.75" x14ac:dyDescent="0.3"/>
  <cols>
    <col min="1" max="1" width="14.42578125" style="27" customWidth="1"/>
    <col min="2" max="2" width="26.5703125" style="27" bestFit="1" customWidth="1"/>
    <col min="3" max="3" width="12.7109375" style="27" customWidth="1"/>
    <col min="4" max="4" width="71.7109375" style="27" bestFit="1" customWidth="1"/>
    <col min="5" max="5" width="14.28515625" style="27" bestFit="1" customWidth="1"/>
    <col min="6" max="6" width="14.42578125" style="27" bestFit="1" customWidth="1"/>
    <col min="7" max="7" width="20.140625" style="27" customWidth="1"/>
    <col min="8" max="8" width="24.140625" style="75" customWidth="1"/>
    <col min="9" max="9" width="23.28515625" style="27" customWidth="1"/>
    <col min="10" max="10" width="15.140625" style="75" bestFit="1" customWidth="1"/>
    <col min="11" max="11" width="27.28515625" style="27" customWidth="1"/>
    <col min="12" max="12" width="12.85546875" style="27" customWidth="1"/>
    <col min="13" max="13" width="84.85546875" style="27" bestFit="1" customWidth="1"/>
    <col min="14" max="16384" width="10.85546875" style="27"/>
  </cols>
  <sheetData>
    <row r="1" spans="1:13" x14ac:dyDescent="0.3">
      <c r="A1" s="26"/>
      <c r="C1" s="28"/>
      <c r="D1" s="29"/>
      <c r="E1" s="30" t="s">
        <v>10</v>
      </c>
      <c r="F1" s="31" t="s">
        <v>11</v>
      </c>
      <c r="G1" s="31"/>
      <c r="H1" s="31"/>
      <c r="I1" s="31"/>
      <c r="J1" s="31"/>
      <c r="K1" s="31"/>
      <c r="L1" s="32"/>
      <c r="M1" s="32"/>
    </row>
    <row r="2" spans="1:13" x14ac:dyDescent="0.3">
      <c r="A2" s="33" t="s">
        <v>12</v>
      </c>
      <c r="B2" s="34" t="s">
        <v>13</v>
      </c>
      <c r="C2" s="35" t="s">
        <v>14</v>
      </c>
      <c r="D2" s="36" t="s">
        <v>15</v>
      </c>
      <c r="E2" s="36" t="s">
        <v>16</v>
      </c>
      <c r="F2" s="36" t="s">
        <v>17</v>
      </c>
      <c r="G2" s="37" t="s">
        <v>18</v>
      </c>
      <c r="H2" s="38" t="s">
        <v>19</v>
      </c>
      <c r="I2" s="37" t="s">
        <v>20</v>
      </c>
      <c r="J2" s="38" t="s">
        <v>21</v>
      </c>
      <c r="K2" s="37" t="s">
        <v>22</v>
      </c>
      <c r="L2" s="39" t="s">
        <v>23</v>
      </c>
      <c r="M2" s="40" t="s">
        <v>24</v>
      </c>
    </row>
    <row r="3" spans="1:13" x14ac:dyDescent="0.3">
      <c r="A3" s="41" t="s">
        <v>25</v>
      </c>
      <c r="B3" s="42" t="s">
        <v>26</v>
      </c>
      <c r="C3" s="42" t="s">
        <v>27</v>
      </c>
      <c r="D3" s="43" t="s">
        <v>28</v>
      </c>
      <c r="E3" s="44">
        <v>47062.06</v>
      </c>
      <c r="F3" s="44">
        <v>67978.53</v>
      </c>
      <c r="G3" s="44">
        <v>73207.649999999994</v>
      </c>
      <c r="H3" s="44">
        <v>89725.19</v>
      </c>
      <c r="I3" s="44">
        <v>104582.35</v>
      </c>
      <c r="J3" s="44">
        <v>133935.07999999999</v>
      </c>
      <c r="K3" s="44">
        <v>133935.07999999999</v>
      </c>
      <c r="L3" s="45" t="s">
        <v>29</v>
      </c>
      <c r="M3" s="46"/>
    </row>
    <row r="4" spans="1:13" x14ac:dyDescent="0.3">
      <c r="A4" s="47" t="s">
        <v>30</v>
      </c>
      <c r="B4" s="42" t="s">
        <v>26</v>
      </c>
      <c r="C4" s="42" t="s">
        <v>31</v>
      </c>
      <c r="D4" s="43" t="s">
        <v>32</v>
      </c>
      <c r="E4" s="44"/>
      <c r="F4" s="44"/>
      <c r="G4" s="44"/>
      <c r="H4" s="44"/>
      <c r="I4" s="44"/>
      <c r="J4" s="44"/>
      <c r="K4" s="44"/>
      <c r="L4" s="45"/>
      <c r="M4" s="48"/>
    </row>
    <row r="5" spans="1:13" x14ac:dyDescent="0.3">
      <c r="A5" s="47" t="s">
        <v>33</v>
      </c>
      <c r="B5" s="42" t="s">
        <v>26</v>
      </c>
      <c r="C5" s="42" t="s">
        <v>34</v>
      </c>
      <c r="D5" s="43" t="s">
        <v>35</v>
      </c>
      <c r="E5" s="44">
        <v>40176.870000000003</v>
      </c>
      <c r="F5" s="44">
        <v>58033.25</v>
      </c>
      <c r="G5" s="44">
        <v>62497.35</v>
      </c>
      <c r="H5" s="44">
        <v>77242.960000000006</v>
      </c>
      <c r="I5" s="44">
        <v>89281.919999999998</v>
      </c>
      <c r="J5" s="44">
        <v>126075.95</v>
      </c>
      <c r="K5" s="44">
        <v>126075.95</v>
      </c>
      <c r="L5" s="45" t="s">
        <v>29</v>
      </c>
      <c r="M5" s="49"/>
    </row>
    <row r="6" spans="1:13" x14ac:dyDescent="0.3">
      <c r="A6" s="47" t="s">
        <v>36</v>
      </c>
      <c r="B6" s="42" t="s">
        <v>26</v>
      </c>
      <c r="C6" s="42" t="s">
        <v>37</v>
      </c>
      <c r="D6" s="43" t="s">
        <v>38</v>
      </c>
      <c r="E6" s="44">
        <v>36488.620000000003</v>
      </c>
      <c r="F6" s="44">
        <v>52705.78</v>
      </c>
      <c r="G6" s="44">
        <v>56760.07</v>
      </c>
      <c r="H6" s="44">
        <v>67146.850000000006</v>
      </c>
      <c r="I6" s="44">
        <v>81085.820000000007</v>
      </c>
      <c r="J6" s="44">
        <v>101157.02</v>
      </c>
      <c r="K6" s="44">
        <v>101157.02</v>
      </c>
      <c r="L6" s="45" t="s">
        <v>39</v>
      </c>
      <c r="M6" s="50"/>
    </row>
    <row r="7" spans="1:13" x14ac:dyDescent="0.3">
      <c r="A7" s="47" t="s">
        <v>40</v>
      </c>
      <c r="B7" s="42" t="s">
        <v>26</v>
      </c>
      <c r="C7" s="42" t="s">
        <v>41</v>
      </c>
      <c r="D7" s="43" t="s">
        <v>42</v>
      </c>
      <c r="E7" s="44">
        <v>41446.269999999997</v>
      </c>
      <c r="F7" s="44">
        <v>59866.83</v>
      </c>
      <c r="G7" s="44">
        <v>64471.98</v>
      </c>
      <c r="H7" s="44">
        <v>80212.28</v>
      </c>
      <c r="I7" s="44">
        <v>92102.82</v>
      </c>
      <c r="J7" s="44">
        <v>118600.09</v>
      </c>
      <c r="K7" s="44">
        <v>118600.09</v>
      </c>
      <c r="L7" s="45" t="s">
        <v>29</v>
      </c>
      <c r="M7" s="46"/>
    </row>
    <row r="8" spans="1:13" x14ac:dyDescent="0.3">
      <c r="A8" s="47" t="s">
        <v>43</v>
      </c>
      <c r="B8" s="42" t="s">
        <v>26</v>
      </c>
      <c r="C8" s="42" t="s">
        <v>44</v>
      </c>
      <c r="D8" s="43" t="s">
        <v>45</v>
      </c>
      <c r="E8" s="44">
        <v>40068.29</v>
      </c>
      <c r="F8" s="44">
        <v>57876.41</v>
      </c>
      <c r="G8" s="44">
        <v>62328.44</v>
      </c>
      <c r="H8" s="44">
        <v>82950.149999999994</v>
      </c>
      <c r="I8" s="44">
        <v>89040.639999999999</v>
      </c>
      <c r="J8" s="44">
        <v>125640.48</v>
      </c>
      <c r="K8" s="44">
        <v>125640.48</v>
      </c>
      <c r="L8" s="45" t="s">
        <v>29</v>
      </c>
      <c r="M8" s="46"/>
    </row>
    <row r="9" spans="1:13" x14ac:dyDescent="0.3">
      <c r="A9" s="47" t="s">
        <v>46</v>
      </c>
      <c r="B9" s="42" t="s">
        <v>47</v>
      </c>
      <c r="C9" s="42" t="s">
        <v>48</v>
      </c>
      <c r="D9" s="43" t="s">
        <v>49</v>
      </c>
      <c r="E9" s="44">
        <v>39886.050000000003</v>
      </c>
      <c r="F9" s="44">
        <v>57613.18</v>
      </c>
      <c r="G9" s="44">
        <v>62044.97</v>
      </c>
      <c r="H9" s="44">
        <v>76970.48</v>
      </c>
      <c r="I9" s="44">
        <v>88635.66</v>
      </c>
      <c r="J9" s="44">
        <v>114446.69</v>
      </c>
      <c r="K9" s="44">
        <v>114446.69</v>
      </c>
      <c r="L9" s="45" t="s">
        <v>29</v>
      </c>
      <c r="M9" s="46"/>
    </row>
    <row r="10" spans="1:13" x14ac:dyDescent="0.3">
      <c r="A10" s="47" t="s">
        <v>50</v>
      </c>
      <c r="B10" s="42" t="s">
        <v>26</v>
      </c>
      <c r="C10" s="51" t="s">
        <v>51</v>
      </c>
      <c r="D10" s="43" t="s">
        <v>52</v>
      </c>
      <c r="E10" s="44">
        <v>40774.51</v>
      </c>
      <c r="F10" s="44">
        <v>58896.51</v>
      </c>
      <c r="G10" s="44">
        <v>63427.02</v>
      </c>
      <c r="H10" s="44">
        <v>79805.95</v>
      </c>
      <c r="I10" s="44">
        <v>90610.02</v>
      </c>
      <c r="J10" s="44">
        <v>121077.02</v>
      </c>
      <c r="K10" s="44">
        <v>121077.02</v>
      </c>
      <c r="L10" s="45" t="s">
        <v>29</v>
      </c>
      <c r="M10" s="46"/>
    </row>
    <row r="11" spans="1:13" x14ac:dyDescent="0.3">
      <c r="A11" s="47" t="s">
        <v>53</v>
      </c>
      <c r="B11" s="42" t="s">
        <v>54</v>
      </c>
      <c r="C11" s="51" t="s">
        <v>55</v>
      </c>
      <c r="D11" s="43" t="s">
        <v>56</v>
      </c>
      <c r="E11" s="44">
        <v>42711.4</v>
      </c>
      <c r="F11" s="44">
        <v>61694.25</v>
      </c>
      <c r="G11" s="44">
        <v>66439.960000000006</v>
      </c>
      <c r="H11" s="44">
        <v>82094.12</v>
      </c>
      <c r="I11" s="44">
        <v>94914.23</v>
      </c>
      <c r="J11" s="44">
        <v>124498.09</v>
      </c>
      <c r="K11" s="44">
        <v>124498.09</v>
      </c>
      <c r="L11" s="45" t="s">
        <v>29</v>
      </c>
      <c r="M11" s="46"/>
    </row>
    <row r="12" spans="1:13" x14ac:dyDescent="0.3">
      <c r="A12" s="47" t="s">
        <v>57</v>
      </c>
      <c r="B12" s="42" t="s">
        <v>54</v>
      </c>
      <c r="C12" s="42" t="s">
        <v>58</v>
      </c>
      <c r="D12" s="43" t="s">
        <v>59</v>
      </c>
      <c r="E12" s="44">
        <v>41167.35</v>
      </c>
      <c r="F12" s="44">
        <v>59463.95</v>
      </c>
      <c r="G12" s="44">
        <v>64038.1</v>
      </c>
      <c r="H12" s="44">
        <v>82225.95</v>
      </c>
      <c r="I12" s="44">
        <v>91483</v>
      </c>
      <c r="J12" s="44">
        <v>120288.09</v>
      </c>
      <c r="K12" s="44">
        <v>120288.09</v>
      </c>
      <c r="L12" s="45" t="s">
        <v>29</v>
      </c>
      <c r="M12" s="46"/>
    </row>
    <row r="13" spans="1:13" x14ac:dyDescent="0.3">
      <c r="A13" s="47" t="s">
        <v>60</v>
      </c>
      <c r="B13" s="42" t="s">
        <v>54</v>
      </c>
      <c r="C13" s="42" t="s">
        <v>61</v>
      </c>
      <c r="D13" s="43" t="s">
        <v>62</v>
      </c>
      <c r="E13" s="44">
        <v>36798.71</v>
      </c>
      <c r="F13" s="44">
        <v>53153.69</v>
      </c>
      <c r="G13" s="44">
        <v>57242.43</v>
      </c>
      <c r="H13" s="44">
        <v>72636.66</v>
      </c>
      <c r="I13" s="44">
        <v>81774.91</v>
      </c>
      <c r="J13" s="44">
        <v>98353.94</v>
      </c>
      <c r="K13" s="44">
        <v>98353.94</v>
      </c>
      <c r="L13" s="45" t="s">
        <v>39</v>
      </c>
      <c r="M13" s="50"/>
    </row>
    <row r="14" spans="1:13" x14ac:dyDescent="0.3">
      <c r="A14" s="47" t="s">
        <v>63</v>
      </c>
      <c r="B14" s="42" t="s">
        <v>54</v>
      </c>
      <c r="C14" s="42" t="s">
        <v>64</v>
      </c>
      <c r="D14" s="43" t="s">
        <v>65</v>
      </c>
      <c r="E14" s="44">
        <v>41329.15</v>
      </c>
      <c r="F14" s="44">
        <v>59697.66</v>
      </c>
      <c r="G14" s="44">
        <v>64289.79</v>
      </c>
      <c r="H14" s="44">
        <v>78313.149999999994</v>
      </c>
      <c r="I14" s="44">
        <v>91842.559999999998</v>
      </c>
      <c r="J14" s="44">
        <v>115153.94</v>
      </c>
      <c r="K14" s="44">
        <v>115153.94</v>
      </c>
      <c r="L14" s="45" t="s">
        <v>29</v>
      </c>
      <c r="M14" s="46"/>
    </row>
    <row r="15" spans="1:13" x14ac:dyDescent="0.3">
      <c r="A15" s="47" t="s">
        <v>66</v>
      </c>
      <c r="B15" s="42" t="s">
        <v>54</v>
      </c>
      <c r="C15" s="42" t="s">
        <v>67</v>
      </c>
      <c r="D15" s="43" t="s">
        <v>68</v>
      </c>
      <c r="E15" s="44">
        <v>38115.53</v>
      </c>
      <c r="F15" s="44">
        <v>55055.77</v>
      </c>
      <c r="G15" s="44">
        <v>59290.83</v>
      </c>
      <c r="H15" s="44">
        <v>76254.75</v>
      </c>
      <c r="I15" s="44">
        <v>84701.18</v>
      </c>
      <c r="J15" s="44">
        <v>107980.04</v>
      </c>
      <c r="K15" s="44">
        <v>107980.04</v>
      </c>
      <c r="L15" s="45" t="s">
        <v>29</v>
      </c>
      <c r="M15" s="46"/>
    </row>
    <row r="16" spans="1:13" x14ac:dyDescent="0.3">
      <c r="A16" s="47" t="s">
        <v>69</v>
      </c>
      <c r="B16" s="42" t="s">
        <v>70</v>
      </c>
      <c r="C16" s="42" t="s">
        <v>71</v>
      </c>
      <c r="D16" s="43" t="s">
        <v>72</v>
      </c>
      <c r="E16" s="44">
        <v>41833.160000000003</v>
      </c>
      <c r="F16" s="44">
        <v>60425.68</v>
      </c>
      <c r="G16" s="44">
        <v>65073.81</v>
      </c>
      <c r="H16" s="44">
        <v>76520.44</v>
      </c>
      <c r="I16" s="44">
        <v>92962.58</v>
      </c>
      <c r="J16" s="44">
        <v>124230.37</v>
      </c>
      <c r="K16" s="44">
        <v>124230.37</v>
      </c>
      <c r="L16" s="45" t="s">
        <v>29</v>
      </c>
      <c r="M16" s="46"/>
    </row>
    <row r="17" spans="1:13" x14ac:dyDescent="0.3">
      <c r="A17" s="47" t="s">
        <v>73</v>
      </c>
      <c r="B17" s="42" t="s">
        <v>70</v>
      </c>
      <c r="C17" s="42" t="s">
        <v>74</v>
      </c>
      <c r="D17" s="43" t="s">
        <v>75</v>
      </c>
      <c r="E17" s="44">
        <v>38762.589999999997</v>
      </c>
      <c r="F17" s="44">
        <v>55990.400000000001</v>
      </c>
      <c r="G17" s="44">
        <v>60297.36</v>
      </c>
      <c r="H17" s="44">
        <v>72193.149999999994</v>
      </c>
      <c r="I17" s="44">
        <v>86139.08</v>
      </c>
      <c r="J17" s="44">
        <v>119551.14</v>
      </c>
      <c r="K17" s="44">
        <v>119551.14</v>
      </c>
      <c r="L17" s="45" t="s">
        <v>29</v>
      </c>
      <c r="M17" s="49"/>
    </row>
    <row r="18" spans="1:13" x14ac:dyDescent="0.3">
      <c r="A18" s="47" t="s">
        <v>76</v>
      </c>
      <c r="B18" s="42" t="s">
        <v>70</v>
      </c>
      <c r="C18" s="42" t="s">
        <v>77</v>
      </c>
      <c r="D18" s="43" t="s">
        <v>78</v>
      </c>
      <c r="E18" s="44">
        <v>40443.279999999999</v>
      </c>
      <c r="F18" s="44">
        <v>58418.07</v>
      </c>
      <c r="G18" s="44">
        <v>62911.77</v>
      </c>
      <c r="H18" s="44">
        <v>75500.39</v>
      </c>
      <c r="I18" s="44">
        <v>89873.96</v>
      </c>
      <c r="J18" s="44">
        <v>123482.1</v>
      </c>
      <c r="K18" s="44">
        <v>123482.1</v>
      </c>
      <c r="L18" s="45" t="s">
        <v>29</v>
      </c>
      <c r="M18" s="46"/>
    </row>
    <row r="19" spans="1:13" x14ac:dyDescent="0.3">
      <c r="A19" s="47" t="s">
        <v>79</v>
      </c>
      <c r="B19" s="42" t="s">
        <v>80</v>
      </c>
      <c r="C19" s="42" t="s">
        <v>81</v>
      </c>
      <c r="D19" s="43" t="s">
        <v>82</v>
      </c>
      <c r="E19" s="44">
        <v>43396.89</v>
      </c>
      <c r="F19" s="44">
        <v>62684.39</v>
      </c>
      <c r="G19" s="44">
        <v>67506.27</v>
      </c>
      <c r="H19" s="44">
        <v>75869.100000000006</v>
      </c>
      <c r="I19" s="44">
        <v>96437.53</v>
      </c>
      <c r="J19" s="44">
        <v>125818.39</v>
      </c>
      <c r="K19" s="44">
        <v>125818.39</v>
      </c>
      <c r="L19" s="45" t="s">
        <v>29</v>
      </c>
      <c r="M19" s="46"/>
    </row>
    <row r="20" spans="1:13" x14ac:dyDescent="0.3">
      <c r="A20" s="47" t="s">
        <v>83</v>
      </c>
      <c r="B20" s="42" t="s">
        <v>80</v>
      </c>
      <c r="C20" s="42" t="s">
        <v>84</v>
      </c>
      <c r="D20" s="43" t="s">
        <v>85</v>
      </c>
      <c r="E20" s="44">
        <v>37234.239999999998</v>
      </c>
      <c r="F20" s="44">
        <v>53782.79</v>
      </c>
      <c r="G20" s="44">
        <v>57919.93</v>
      </c>
      <c r="H20" s="44">
        <v>70369.97</v>
      </c>
      <c r="I20" s="44">
        <v>82742.75</v>
      </c>
      <c r="J20" s="44">
        <v>110162.13</v>
      </c>
      <c r="K20" s="44">
        <v>110162.13</v>
      </c>
      <c r="L20" s="45" t="s">
        <v>29</v>
      </c>
      <c r="M20" s="49"/>
    </row>
    <row r="21" spans="1:13" x14ac:dyDescent="0.3">
      <c r="A21" s="47" t="s">
        <v>86</v>
      </c>
      <c r="B21" s="42" t="s">
        <v>80</v>
      </c>
      <c r="C21" s="42" t="s">
        <v>87</v>
      </c>
      <c r="D21" s="43" t="s">
        <v>88</v>
      </c>
      <c r="E21" s="44">
        <v>40486.129999999997</v>
      </c>
      <c r="F21" s="44">
        <v>58479.97</v>
      </c>
      <c r="G21" s="44">
        <v>62978.43</v>
      </c>
      <c r="H21" s="44">
        <v>73915.41</v>
      </c>
      <c r="I21" s="44">
        <v>89969.19</v>
      </c>
      <c r="J21" s="44">
        <v>119241.94</v>
      </c>
      <c r="K21" s="44">
        <v>119241.94</v>
      </c>
      <c r="L21" s="45" t="s">
        <v>29</v>
      </c>
      <c r="M21" s="46"/>
    </row>
    <row r="22" spans="1:13" x14ac:dyDescent="0.3">
      <c r="A22" s="47" t="s">
        <v>89</v>
      </c>
      <c r="B22" s="42" t="s">
        <v>80</v>
      </c>
      <c r="C22" s="42" t="s">
        <v>90</v>
      </c>
      <c r="D22" s="43" t="s">
        <v>91</v>
      </c>
      <c r="E22" s="44">
        <v>37544.730000000003</v>
      </c>
      <c r="F22" s="44">
        <v>54231.27</v>
      </c>
      <c r="G22" s="44">
        <v>58402.91</v>
      </c>
      <c r="H22" s="44">
        <v>72287.399999999994</v>
      </c>
      <c r="I22" s="44">
        <v>83432.73</v>
      </c>
      <c r="J22" s="44">
        <v>119416.81</v>
      </c>
      <c r="K22" s="44">
        <v>119416.81</v>
      </c>
      <c r="L22" s="45" t="s">
        <v>29</v>
      </c>
      <c r="M22" s="46"/>
    </row>
    <row r="23" spans="1:13" x14ac:dyDescent="0.3">
      <c r="A23" s="47" t="s">
        <v>92</v>
      </c>
      <c r="B23" s="42" t="s">
        <v>80</v>
      </c>
      <c r="C23" s="42" t="s">
        <v>93</v>
      </c>
      <c r="D23" s="43" t="s">
        <v>94</v>
      </c>
      <c r="E23" s="44">
        <v>41602.58</v>
      </c>
      <c r="F23" s="44">
        <v>60092.62</v>
      </c>
      <c r="G23" s="44">
        <v>64715.13</v>
      </c>
      <c r="H23" s="44">
        <v>76163.25</v>
      </c>
      <c r="I23" s="44">
        <v>92450.18</v>
      </c>
      <c r="J23" s="44">
        <v>114820.48</v>
      </c>
      <c r="K23" s="44">
        <v>114820.48</v>
      </c>
      <c r="L23" s="45" t="s">
        <v>29</v>
      </c>
      <c r="M23" s="46"/>
    </row>
    <row r="24" spans="1:13" x14ac:dyDescent="0.3">
      <c r="A24" s="47" t="s">
        <v>95</v>
      </c>
      <c r="B24" s="42" t="s">
        <v>70</v>
      </c>
      <c r="C24" s="42" t="s">
        <v>96</v>
      </c>
      <c r="D24" s="43" t="s">
        <v>97</v>
      </c>
      <c r="E24" s="44">
        <v>39939.58</v>
      </c>
      <c r="F24" s="44">
        <v>57690.5</v>
      </c>
      <c r="G24" s="44">
        <v>62128.23</v>
      </c>
      <c r="H24" s="44">
        <v>77298.09</v>
      </c>
      <c r="I24" s="44">
        <v>88754.61</v>
      </c>
      <c r="J24" s="44">
        <v>113174.63</v>
      </c>
      <c r="K24" s="44">
        <v>113174.63</v>
      </c>
      <c r="L24" s="45" t="s">
        <v>29</v>
      </c>
      <c r="M24" s="50"/>
    </row>
    <row r="25" spans="1:13" x14ac:dyDescent="0.3">
      <c r="A25" s="47" t="s">
        <v>98</v>
      </c>
      <c r="B25" s="42" t="s">
        <v>99</v>
      </c>
      <c r="C25" s="42" t="s">
        <v>100</v>
      </c>
      <c r="D25" s="43" t="s">
        <v>101</v>
      </c>
      <c r="E25" s="44">
        <v>51827.05</v>
      </c>
      <c r="F25" s="44">
        <v>74861.3</v>
      </c>
      <c r="G25" s="44">
        <v>80619.86</v>
      </c>
      <c r="H25" s="44">
        <v>101039.96</v>
      </c>
      <c r="I25" s="44">
        <v>115171.23</v>
      </c>
      <c r="J25" s="44">
        <v>147430.26</v>
      </c>
      <c r="K25" s="44">
        <v>147430.26</v>
      </c>
      <c r="L25" s="45" t="s">
        <v>29</v>
      </c>
      <c r="M25" s="46"/>
    </row>
    <row r="26" spans="1:13" x14ac:dyDescent="0.3">
      <c r="A26" s="47" t="s">
        <v>102</v>
      </c>
      <c r="B26" s="42" t="s">
        <v>99</v>
      </c>
      <c r="C26" s="42" t="s">
        <v>103</v>
      </c>
      <c r="D26" s="43" t="s">
        <v>104</v>
      </c>
      <c r="E26" s="44">
        <v>51151.63</v>
      </c>
      <c r="F26" s="44">
        <v>73885.69</v>
      </c>
      <c r="G26" s="44">
        <v>79569.210000000006</v>
      </c>
      <c r="H26" s="44">
        <v>102518.9</v>
      </c>
      <c r="I26" s="44">
        <v>113670.29</v>
      </c>
      <c r="J26" s="44">
        <v>142709.24</v>
      </c>
      <c r="K26" s="44">
        <v>142709.24</v>
      </c>
      <c r="L26" s="45" t="s">
        <v>29</v>
      </c>
      <c r="M26" s="49"/>
    </row>
    <row r="27" spans="1:13" x14ac:dyDescent="0.3">
      <c r="A27" s="45" t="s">
        <v>105</v>
      </c>
      <c r="B27" s="42" t="s">
        <v>106</v>
      </c>
      <c r="C27" s="42" t="s">
        <v>107</v>
      </c>
      <c r="D27" s="43" t="s">
        <v>108</v>
      </c>
      <c r="E27" s="44">
        <v>40838.71</v>
      </c>
      <c r="F27" s="44">
        <v>58989.25</v>
      </c>
      <c r="G27" s="44">
        <v>63526.89</v>
      </c>
      <c r="H27" s="44">
        <v>75420.41</v>
      </c>
      <c r="I27" s="44">
        <v>90752.69</v>
      </c>
      <c r="J27" s="44">
        <v>117506.84</v>
      </c>
      <c r="K27" s="44">
        <v>117506.84</v>
      </c>
      <c r="L27" s="45" t="s">
        <v>29</v>
      </c>
      <c r="M27" s="46"/>
    </row>
    <row r="28" spans="1:13" x14ac:dyDescent="0.3">
      <c r="A28" s="45" t="s">
        <v>109</v>
      </c>
      <c r="B28" s="42" t="s">
        <v>106</v>
      </c>
      <c r="C28" s="42" t="s">
        <v>110</v>
      </c>
      <c r="D28" s="43" t="s">
        <v>111</v>
      </c>
      <c r="E28" s="44">
        <v>37350.44</v>
      </c>
      <c r="F28" s="44">
        <v>53950.64</v>
      </c>
      <c r="G28" s="44">
        <v>58100.69</v>
      </c>
      <c r="H28" s="44">
        <v>71214.820000000007</v>
      </c>
      <c r="I28" s="44">
        <v>83000.98</v>
      </c>
      <c r="J28" s="44">
        <v>108076.96</v>
      </c>
      <c r="K28" s="44">
        <v>108076.96</v>
      </c>
      <c r="L28" s="45" t="s">
        <v>29</v>
      </c>
      <c r="M28" s="46"/>
    </row>
    <row r="29" spans="1:13" x14ac:dyDescent="0.3">
      <c r="A29" s="45" t="s">
        <v>112</v>
      </c>
      <c r="B29" s="42" t="s">
        <v>106</v>
      </c>
      <c r="C29" s="42" t="s">
        <v>113</v>
      </c>
      <c r="D29" s="43" t="s">
        <v>114</v>
      </c>
      <c r="E29" s="44">
        <v>39328.82</v>
      </c>
      <c r="F29" s="44">
        <v>56808.29</v>
      </c>
      <c r="G29" s="44">
        <v>61178.16</v>
      </c>
      <c r="H29" s="44">
        <v>73798.83</v>
      </c>
      <c r="I29" s="44">
        <v>87397.37</v>
      </c>
      <c r="J29" s="44">
        <v>115690.74</v>
      </c>
      <c r="K29" s="44">
        <v>115690.74</v>
      </c>
      <c r="L29" s="45" t="s">
        <v>29</v>
      </c>
      <c r="M29" s="46"/>
    </row>
    <row r="30" spans="1:13" x14ac:dyDescent="0.3">
      <c r="A30" s="45" t="s">
        <v>115</v>
      </c>
      <c r="B30" s="42" t="s">
        <v>106</v>
      </c>
      <c r="C30" s="42" t="s">
        <v>116</v>
      </c>
      <c r="D30" s="43" t="s">
        <v>117</v>
      </c>
      <c r="E30" s="44">
        <v>37468.629999999997</v>
      </c>
      <c r="F30" s="44">
        <v>54121.35</v>
      </c>
      <c r="G30" s="44">
        <v>58284.53</v>
      </c>
      <c r="H30" s="44">
        <v>70828.83</v>
      </c>
      <c r="I30" s="44">
        <v>83263.62</v>
      </c>
      <c r="J30" s="44">
        <v>109745.3</v>
      </c>
      <c r="K30" s="44">
        <v>109745.3</v>
      </c>
      <c r="L30" s="45" t="s">
        <v>29</v>
      </c>
      <c r="M30" s="46"/>
    </row>
    <row r="31" spans="1:13" x14ac:dyDescent="0.3">
      <c r="A31" s="45" t="s">
        <v>118</v>
      </c>
      <c r="B31" s="42" t="s">
        <v>106</v>
      </c>
      <c r="C31" s="42" t="s">
        <v>119</v>
      </c>
      <c r="D31" s="43" t="s">
        <v>120</v>
      </c>
      <c r="E31" s="44">
        <v>36546.92</v>
      </c>
      <c r="F31" s="44">
        <v>52790</v>
      </c>
      <c r="G31" s="44">
        <v>56850.77</v>
      </c>
      <c r="H31" s="44">
        <v>68756.53</v>
      </c>
      <c r="I31" s="44">
        <v>81215.39</v>
      </c>
      <c r="J31" s="44">
        <v>100494.69</v>
      </c>
      <c r="K31" s="44">
        <v>100494.69</v>
      </c>
      <c r="L31" s="45" t="s">
        <v>29</v>
      </c>
      <c r="M31" s="46"/>
    </row>
    <row r="32" spans="1:13" x14ac:dyDescent="0.3">
      <c r="A32" s="45" t="s">
        <v>121</v>
      </c>
      <c r="B32" s="42" t="s">
        <v>122</v>
      </c>
      <c r="C32" s="42" t="s">
        <v>123</v>
      </c>
      <c r="D32" s="43" t="s">
        <v>124</v>
      </c>
      <c r="E32" s="44">
        <v>37669.32</v>
      </c>
      <c r="F32" s="44">
        <v>54411.24</v>
      </c>
      <c r="G32" s="44">
        <v>58596.72</v>
      </c>
      <c r="H32" s="44">
        <v>69456.67</v>
      </c>
      <c r="I32" s="44">
        <v>83709.600000000006</v>
      </c>
      <c r="J32" s="44">
        <v>109730.39</v>
      </c>
      <c r="K32" s="44">
        <v>109730.39</v>
      </c>
      <c r="L32" s="45" t="s">
        <v>29</v>
      </c>
      <c r="M32" s="46"/>
    </row>
    <row r="33" spans="1:13" x14ac:dyDescent="0.3">
      <c r="A33" s="45" t="s">
        <v>125</v>
      </c>
      <c r="B33" s="42" t="s">
        <v>80</v>
      </c>
      <c r="C33" s="42" t="s">
        <v>126</v>
      </c>
      <c r="D33" s="43" t="s">
        <v>127</v>
      </c>
      <c r="E33" s="44">
        <v>34831.46</v>
      </c>
      <c r="F33" s="44">
        <v>50312.11</v>
      </c>
      <c r="G33" s="44">
        <v>54182.27</v>
      </c>
      <c r="H33" s="44">
        <v>69004.59</v>
      </c>
      <c r="I33" s="44">
        <v>77403.240000000005</v>
      </c>
      <c r="J33" s="44">
        <v>104582.69</v>
      </c>
      <c r="K33" s="44">
        <v>104582.69</v>
      </c>
      <c r="L33" s="45" t="s">
        <v>29</v>
      </c>
      <c r="M33" s="46"/>
    </row>
    <row r="34" spans="1:13" x14ac:dyDescent="0.3">
      <c r="A34" s="45" t="s">
        <v>128</v>
      </c>
      <c r="B34" s="42" t="s">
        <v>99</v>
      </c>
      <c r="C34" s="42" t="s">
        <v>129</v>
      </c>
      <c r="D34" s="43" t="s">
        <v>130</v>
      </c>
      <c r="E34" s="44">
        <v>50535.54</v>
      </c>
      <c r="F34" s="44">
        <v>72995.77</v>
      </c>
      <c r="G34" s="44">
        <v>78610.83</v>
      </c>
      <c r="H34" s="44">
        <v>96684.24</v>
      </c>
      <c r="I34" s="44">
        <v>112301.19</v>
      </c>
      <c r="J34" s="44">
        <v>155861.1</v>
      </c>
      <c r="K34" s="44">
        <v>155861.1</v>
      </c>
      <c r="L34" s="45" t="s">
        <v>29</v>
      </c>
      <c r="M34" s="46"/>
    </row>
    <row r="35" spans="1:13" x14ac:dyDescent="0.3">
      <c r="A35" s="45" t="s">
        <v>131</v>
      </c>
      <c r="B35" s="42" t="s">
        <v>132</v>
      </c>
      <c r="C35" s="42" t="s">
        <v>133</v>
      </c>
      <c r="D35" s="43" t="s">
        <v>134</v>
      </c>
      <c r="E35" s="44">
        <v>48063.37</v>
      </c>
      <c r="F35" s="44">
        <v>69424.87</v>
      </c>
      <c r="G35" s="44">
        <v>74765.240000000005</v>
      </c>
      <c r="H35" s="44">
        <v>92141.79</v>
      </c>
      <c r="I35" s="44">
        <v>106807.49</v>
      </c>
      <c r="J35" s="44">
        <v>144138.65</v>
      </c>
      <c r="K35" s="44">
        <v>144138.65</v>
      </c>
      <c r="L35" s="45" t="s">
        <v>29</v>
      </c>
      <c r="M35" s="46"/>
    </row>
    <row r="36" spans="1:13" x14ac:dyDescent="0.3">
      <c r="A36" s="45" t="s">
        <v>135</v>
      </c>
      <c r="B36" s="42" t="s">
        <v>99</v>
      </c>
      <c r="C36" s="42" t="s">
        <v>136</v>
      </c>
      <c r="D36" s="43" t="s">
        <v>137</v>
      </c>
      <c r="E36" s="44">
        <v>49862.25</v>
      </c>
      <c r="F36" s="44">
        <v>72023.25</v>
      </c>
      <c r="G36" s="44">
        <v>77563.5</v>
      </c>
      <c r="H36" s="44">
        <v>96417.88</v>
      </c>
      <c r="I36" s="44">
        <v>110805</v>
      </c>
      <c r="J36" s="44">
        <v>138306.39000000001</v>
      </c>
      <c r="K36" s="44">
        <v>138306.39000000001</v>
      </c>
      <c r="L36" s="45" t="s">
        <v>29</v>
      </c>
      <c r="M36" s="46"/>
    </row>
    <row r="37" spans="1:13" x14ac:dyDescent="0.3">
      <c r="A37" s="45" t="s">
        <v>138</v>
      </c>
      <c r="B37" s="42" t="s">
        <v>99</v>
      </c>
      <c r="C37" s="42" t="s">
        <v>139</v>
      </c>
      <c r="D37" s="43" t="s">
        <v>140</v>
      </c>
      <c r="E37" s="44">
        <v>50168.47</v>
      </c>
      <c r="F37" s="44">
        <v>72465.570000000007</v>
      </c>
      <c r="G37" s="44">
        <v>78039.839999999997</v>
      </c>
      <c r="H37" s="44">
        <v>98238.04</v>
      </c>
      <c r="I37" s="44">
        <v>111485.49</v>
      </c>
      <c r="J37" s="44">
        <v>145811.39000000001</v>
      </c>
      <c r="K37" s="44">
        <v>145811.39000000001</v>
      </c>
      <c r="L37" s="45" t="s">
        <v>29</v>
      </c>
      <c r="M37" s="46"/>
    </row>
    <row r="38" spans="1:13" x14ac:dyDescent="0.3">
      <c r="A38" s="45" t="s">
        <v>141</v>
      </c>
      <c r="B38" s="42" t="s">
        <v>99</v>
      </c>
      <c r="C38" s="42">
        <v>141800</v>
      </c>
      <c r="D38" s="43" t="s">
        <v>142</v>
      </c>
      <c r="E38" s="44">
        <v>51918.25</v>
      </c>
      <c r="F38" s="44">
        <v>74993.02</v>
      </c>
      <c r="G38" s="44">
        <v>80761.72</v>
      </c>
      <c r="H38" s="44">
        <v>104231.6</v>
      </c>
      <c r="I38" s="44">
        <v>115373.88</v>
      </c>
      <c r="J38" s="44">
        <v>166937.64000000001</v>
      </c>
      <c r="K38" s="44">
        <v>166937.64000000001</v>
      </c>
      <c r="L38" s="45" t="s">
        <v>29</v>
      </c>
      <c r="M38" s="46"/>
    </row>
    <row r="39" spans="1:13" x14ac:dyDescent="0.3">
      <c r="A39" s="45" t="s">
        <v>143</v>
      </c>
      <c r="B39" s="42" t="s">
        <v>99</v>
      </c>
      <c r="C39" s="42" t="s">
        <v>144</v>
      </c>
      <c r="D39" s="43" t="s">
        <v>145</v>
      </c>
      <c r="E39" s="44">
        <v>49052.63</v>
      </c>
      <c r="F39" s="44">
        <v>70853.8</v>
      </c>
      <c r="G39" s="44">
        <v>76304.09</v>
      </c>
      <c r="H39" s="44">
        <v>94793.59</v>
      </c>
      <c r="I39" s="44">
        <v>109005.85</v>
      </c>
      <c r="J39" s="44">
        <v>145079.4</v>
      </c>
      <c r="K39" s="44">
        <v>145079.4</v>
      </c>
      <c r="L39" s="45" t="s">
        <v>29</v>
      </c>
      <c r="M39" s="46"/>
    </row>
    <row r="40" spans="1:13" x14ac:dyDescent="0.3">
      <c r="A40" s="45" t="s">
        <v>146</v>
      </c>
      <c r="B40" s="42" t="s">
        <v>99</v>
      </c>
      <c r="C40" s="42" t="s">
        <v>147</v>
      </c>
      <c r="D40" s="43" t="s">
        <v>148</v>
      </c>
      <c r="E40" s="44">
        <v>50299.47</v>
      </c>
      <c r="F40" s="44">
        <v>72654.78</v>
      </c>
      <c r="G40" s="44">
        <v>78243.61</v>
      </c>
      <c r="H40" s="44">
        <v>99366.87</v>
      </c>
      <c r="I40" s="44">
        <v>111776.59</v>
      </c>
      <c r="J40" s="44">
        <v>163253.93</v>
      </c>
      <c r="K40" s="44">
        <v>163253.93</v>
      </c>
      <c r="L40" s="45" t="s">
        <v>29</v>
      </c>
      <c r="M40" s="48"/>
    </row>
    <row r="41" spans="1:13" x14ac:dyDescent="0.3">
      <c r="A41" s="45" t="s">
        <v>149</v>
      </c>
      <c r="B41" s="42" t="s">
        <v>99</v>
      </c>
      <c r="C41" s="42" t="s">
        <v>150</v>
      </c>
      <c r="D41" s="43" t="s">
        <v>151</v>
      </c>
      <c r="E41" s="44"/>
      <c r="F41" s="44"/>
      <c r="G41" s="44"/>
      <c r="H41" s="44"/>
      <c r="I41" s="44"/>
      <c r="J41" s="44">
        <v>129935.31</v>
      </c>
      <c r="K41" s="44">
        <v>129935.31</v>
      </c>
      <c r="L41" s="45" t="s">
        <v>29</v>
      </c>
      <c r="M41" s="52"/>
    </row>
    <row r="42" spans="1:13" x14ac:dyDescent="0.3">
      <c r="A42" s="45" t="s">
        <v>152</v>
      </c>
      <c r="B42" s="42" t="s">
        <v>99</v>
      </c>
      <c r="C42" s="42" t="s">
        <v>153</v>
      </c>
      <c r="D42" s="43" t="s">
        <v>154</v>
      </c>
      <c r="E42" s="44">
        <v>41778.980000000003</v>
      </c>
      <c r="F42" s="44">
        <v>60347.41</v>
      </c>
      <c r="G42" s="44">
        <v>64989.52</v>
      </c>
      <c r="H42" s="44">
        <v>82065.17</v>
      </c>
      <c r="I42" s="44">
        <v>92842.17</v>
      </c>
      <c r="J42" s="44">
        <v>130289.78</v>
      </c>
      <c r="K42" s="44">
        <v>130289.78</v>
      </c>
      <c r="L42" s="45" t="s">
        <v>39</v>
      </c>
      <c r="M42" s="53"/>
    </row>
    <row r="43" spans="1:13" x14ac:dyDescent="0.3">
      <c r="A43" s="45" t="s">
        <v>155</v>
      </c>
      <c r="B43" s="42" t="s">
        <v>99</v>
      </c>
      <c r="C43" s="42" t="s">
        <v>156</v>
      </c>
      <c r="D43" s="43" t="s">
        <v>157</v>
      </c>
      <c r="E43" s="44">
        <v>50419.64</v>
      </c>
      <c r="F43" s="44">
        <v>72828.36</v>
      </c>
      <c r="G43" s="44">
        <v>78430.539999999994</v>
      </c>
      <c r="H43" s="44">
        <v>96811.66</v>
      </c>
      <c r="I43" s="44">
        <v>112043.64</v>
      </c>
      <c r="J43" s="44">
        <v>148856.29999999999</v>
      </c>
      <c r="K43" s="44">
        <v>148856.29999999999</v>
      </c>
      <c r="L43" s="45" t="s">
        <v>29</v>
      </c>
      <c r="M43" s="46"/>
    </row>
    <row r="44" spans="1:13" x14ac:dyDescent="0.3">
      <c r="A44" s="45" t="s">
        <v>158</v>
      </c>
      <c r="B44" s="42" t="s">
        <v>99</v>
      </c>
      <c r="C44" s="42" t="s">
        <v>159</v>
      </c>
      <c r="D44" s="43" t="s">
        <v>160</v>
      </c>
      <c r="E44" s="44">
        <v>36699.42</v>
      </c>
      <c r="F44" s="44">
        <v>53010.28</v>
      </c>
      <c r="G44" s="44">
        <v>57087.99</v>
      </c>
      <c r="H44" s="44">
        <v>80448.14</v>
      </c>
      <c r="I44" s="44">
        <v>81554.27</v>
      </c>
      <c r="J44" s="44">
        <v>104693.17</v>
      </c>
      <c r="K44" s="44">
        <v>104693.17</v>
      </c>
      <c r="L44" s="45" t="s">
        <v>29</v>
      </c>
      <c r="M44" s="46"/>
    </row>
    <row r="45" spans="1:13" x14ac:dyDescent="0.3">
      <c r="A45" s="45" t="s">
        <v>161</v>
      </c>
      <c r="B45" s="42" t="s">
        <v>80</v>
      </c>
      <c r="C45" s="42" t="s">
        <v>162</v>
      </c>
      <c r="D45" s="43" t="s">
        <v>163</v>
      </c>
      <c r="E45" s="44">
        <v>35632.839999999997</v>
      </c>
      <c r="F45" s="44">
        <v>51469.66</v>
      </c>
      <c r="G45" s="44">
        <v>55428.87</v>
      </c>
      <c r="H45" s="44">
        <v>68225.149999999994</v>
      </c>
      <c r="I45" s="44">
        <v>79184.09</v>
      </c>
      <c r="J45" s="44">
        <v>103269.16</v>
      </c>
      <c r="K45" s="44">
        <v>103269.16</v>
      </c>
      <c r="L45" s="45" t="s">
        <v>29</v>
      </c>
      <c r="M45" s="46"/>
    </row>
    <row r="46" spans="1:13" x14ac:dyDescent="0.3">
      <c r="A46" s="45" t="s">
        <v>164</v>
      </c>
      <c r="B46" s="42" t="s">
        <v>80</v>
      </c>
      <c r="C46" s="42" t="s">
        <v>165</v>
      </c>
      <c r="D46" s="43" t="s">
        <v>166</v>
      </c>
      <c r="E46" s="44">
        <v>36140.36</v>
      </c>
      <c r="F46" s="44">
        <v>52202.74</v>
      </c>
      <c r="G46" s="44">
        <v>56218.34</v>
      </c>
      <c r="H46" s="44">
        <v>68232.95</v>
      </c>
      <c r="I46" s="44">
        <v>80311.91</v>
      </c>
      <c r="J46" s="44">
        <v>105403.81</v>
      </c>
      <c r="K46" s="44">
        <v>105403.81</v>
      </c>
      <c r="L46" s="45" t="s">
        <v>29</v>
      </c>
      <c r="M46" s="46"/>
    </row>
    <row r="47" spans="1:13" x14ac:dyDescent="0.3">
      <c r="A47" s="45" t="s">
        <v>167</v>
      </c>
      <c r="B47" s="42" t="s">
        <v>26</v>
      </c>
      <c r="C47" s="42">
        <v>190100</v>
      </c>
      <c r="D47" s="43" t="s">
        <v>168</v>
      </c>
      <c r="E47" s="44">
        <v>37898.53</v>
      </c>
      <c r="F47" s="44">
        <v>54742.31</v>
      </c>
      <c r="G47" s="44">
        <v>58953.26</v>
      </c>
      <c r="H47" s="44">
        <v>71322.92</v>
      </c>
      <c r="I47" s="44">
        <v>84218.94</v>
      </c>
      <c r="J47" s="44">
        <v>107059.96</v>
      </c>
      <c r="K47" s="44">
        <v>107059.96</v>
      </c>
      <c r="L47" s="45" t="s">
        <v>29</v>
      </c>
      <c r="M47" s="46"/>
    </row>
    <row r="48" spans="1:13" x14ac:dyDescent="0.3">
      <c r="A48" s="45" t="s">
        <v>169</v>
      </c>
      <c r="B48" s="42" t="s">
        <v>26</v>
      </c>
      <c r="C48" s="42" t="s">
        <v>170</v>
      </c>
      <c r="D48" s="43" t="s">
        <v>171</v>
      </c>
      <c r="E48" s="44">
        <v>41051.14</v>
      </c>
      <c r="F48" s="44">
        <v>59296.1</v>
      </c>
      <c r="G48" s="44">
        <v>63857.34</v>
      </c>
      <c r="H48" s="44">
        <v>77196.52</v>
      </c>
      <c r="I48" s="44">
        <v>91224.76</v>
      </c>
      <c r="J48" s="44">
        <v>124996.59</v>
      </c>
      <c r="K48" s="44">
        <v>124996.59</v>
      </c>
      <c r="L48" s="45" t="s">
        <v>29</v>
      </c>
      <c r="M48" s="46"/>
    </row>
    <row r="49" spans="1:13" x14ac:dyDescent="0.3">
      <c r="A49" s="45" t="s">
        <v>172</v>
      </c>
      <c r="B49" s="42" t="s">
        <v>26</v>
      </c>
      <c r="C49" s="42" t="s">
        <v>173</v>
      </c>
      <c r="D49" s="43" t="s">
        <v>174</v>
      </c>
      <c r="E49" s="44">
        <v>39333.699999999997</v>
      </c>
      <c r="F49" s="44">
        <v>56815.34</v>
      </c>
      <c r="G49" s="44">
        <v>61185.75</v>
      </c>
      <c r="H49" s="44">
        <v>74838.880000000005</v>
      </c>
      <c r="I49" s="44">
        <v>87408.21</v>
      </c>
      <c r="J49" s="44">
        <v>117805.4</v>
      </c>
      <c r="K49" s="44">
        <v>117805.4</v>
      </c>
      <c r="L49" s="45" t="s">
        <v>29</v>
      </c>
      <c r="M49" s="46"/>
    </row>
    <row r="50" spans="1:13" x14ac:dyDescent="0.3">
      <c r="A50" s="45" t="s">
        <v>175</v>
      </c>
      <c r="B50" s="42" t="s">
        <v>26</v>
      </c>
      <c r="C50" s="42" t="s">
        <v>176</v>
      </c>
      <c r="D50" s="43" t="s">
        <v>177</v>
      </c>
      <c r="E50" s="44">
        <v>38682.980000000003</v>
      </c>
      <c r="F50" s="44">
        <v>55875.42</v>
      </c>
      <c r="G50" s="44">
        <v>60173.53</v>
      </c>
      <c r="H50" s="44">
        <v>73018.039999999994</v>
      </c>
      <c r="I50" s="44">
        <v>85962.18</v>
      </c>
      <c r="J50" s="44">
        <v>113073.18</v>
      </c>
      <c r="K50" s="44">
        <v>113073.18</v>
      </c>
      <c r="L50" s="45" t="s">
        <v>29</v>
      </c>
      <c r="M50" s="46"/>
    </row>
    <row r="51" spans="1:13" x14ac:dyDescent="0.3">
      <c r="A51" s="45" t="s">
        <v>178</v>
      </c>
      <c r="B51" s="42" t="s">
        <v>179</v>
      </c>
      <c r="C51" s="42" t="s">
        <v>180</v>
      </c>
      <c r="D51" s="43" t="s">
        <v>181</v>
      </c>
      <c r="E51" s="44">
        <v>61730.36</v>
      </c>
      <c r="F51" s="44">
        <v>89166.07</v>
      </c>
      <c r="G51" s="44">
        <v>96025</v>
      </c>
      <c r="H51" s="44">
        <v>115672.78</v>
      </c>
      <c r="I51" s="44">
        <v>137178.57999999999</v>
      </c>
      <c r="J51" s="44">
        <v>175908.66</v>
      </c>
      <c r="K51" s="44">
        <v>175908.66</v>
      </c>
      <c r="L51" s="45" t="s">
        <v>29</v>
      </c>
      <c r="M51" s="46"/>
    </row>
    <row r="52" spans="1:13" x14ac:dyDescent="0.3">
      <c r="A52" s="45" t="s">
        <v>182</v>
      </c>
      <c r="B52" s="42" t="s">
        <v>80</v>
      </c>
      <c r="C52" s="42" t="s">
        <v>183</v>
      </c>
      <c r="D52" s="43" t="s">
        <v>184</v>
      </c>
      <c r="E52" s="44">
        <v>36029.65</v>
      </c>
      <c r="F52" s="44">
        <v>52042.82</v>
      </c>
      <c r="G52" s="44">
        <v>56046.12</v>
      </c>
      <c r="H52" s="44">
        <v>69563.42</v>
      </c>
      <c r="I52" s="44">
        <v>80065.88</v>
      </c>
      <c r="J52" s="44">
        <v>105850.47</v>
      </c>
      <c r="K52" s="44">
        <v>105850.47</v>
      </c>
      <c r="L52" s="45" t="s">
        <v>29</v>
      </c>
      <c r="M52" s="46"/>
    </row>
    <row r="53" spans="1:13" x14ac:dyDescent="0.3">
      <c r="A53" s="45" t="s">
        <v>185</v>
      </c>
      <c r="B53" s="42" t="s">
        <v>80</v>
      </c>
      <c r="C53" s="42" t="s">
        <v>186</v>
      </c>
      <c r="D53" s="43" t="s">
        <v>187</v>
      </c>
      <c r="E53" s="44">
        <v>37966.69</v>
      </c>
      <c r="F53" s="44">
        <v>54840.78</v>
      </c>
      <c r="G53" s="44">
        <v>59059.3</v>
      </c>
      <c r="H53" s="44">
        <v>70636.34</v>
      </c>
      <c r="I53" s="44">
        <v>84370.43</v>
      </c>
      <c r="J53" s="44">
        <v>110363.09</v>
      </c>
      <c r="K53" s="44">
        <v>110363.09</v>
      </c>
      <c r="L53" s="45" t="s">
        <v>29</v>
      </c>
      <c r="M53" s="46"/>
    </row>
    <row r="54" spans="1:13" x14ac:dyDescent="0.3">
      <c r="A54" s="45" t="s">
        <v>188</v>
      </c>
      <c r="B54" s="42" t="s">
        <v>80</v>
      </c>
      <c r="C54" s="42" t="s">
        <v>189</v>
      </c>
      <c r="D54" s="43" t="s">
        <v>190</v>
      </c>
      <c r="E54" s="44">
        <v>39139.870000000003</v>
      </c>
      <c r="F54" s="44">
        <v>56535.37</v>
      </c>
      <c r="G54" s="44">
        <v>60884.24</v>
      </c>
      <c r="H54" s="44">
        <v>70743.09</v>
      </c>
      <c r="I54" s="44">
        <v>86977.49</v>
      </c>
      <c r="J54" s="44">
        <v>119829.23</v>
      </c>
      <c r="K54" s="44">
        <v>119829.23</v>
      </c>
      <c r="L54" s="45" t="s">
        <v>29</v>
      </c>
      <c r="M54" s="46"/>
    </row>
    <row r="55" spans="1:13" x14ac:dyDescent="0.3">
      <c r="A55" s="45" t="s">
        <v>191</v>
      </c>
      <c r="B55" s="42" t="s">
        <v>192</v>
      </c>
      <c r="C55" s="42" t="s">
        <v>193</v>
      </c>
      <c r="D55" s="43" t="s">
        <v>194</v>
      </c>
      <c r="E55" s="44">
        <v>40263.79</v>
      </c>
      <c r="F55" s="44">
        <v>58158.81</v>
      </c>
      <c r="G55" s="44">
        <v>62632.56</v>
      </c>
      <c r="H55" s="44">
        <v>79781.55</v>
      </c>
      <c r="I55" s="44">
        <v>89475.09</v>
      </c>
      <c r="J55" s="44">
        <v>120553.78</v>
      </c>
      <c r="K55" s="44">
        <v>120553.78</v>
      </c>
      <c r="L55" s="45" t="s">
        <v>29</v>
      </c>
      <c r="M55" s="49" t="s">
        <v>195</v>
      </c>
    </row>
    <row r="56" spans="1:13" x14ac:dyDescent="0.3">
      <c r="A56" s="45" t="s">
        <v>196</v>
      </c>
      <c r="B56" s="42" t="s">
        <v>192</v>
      </c>
      <c r="C56" s="42" t="s">
        <v>197</v>
      </c>
      <c r="D56" s="43" t="s">
        <v>198</v>
      </c>
      <c r="E56" s="44">
        <v>45246.55</v>
      </c>
      <c r="F56" s="44">
        <v>65356.13</v>
      </c>
      <c r="G56" s="44">
        <v>70383.53</v>
      </c>
      <c r="H56" s="44">
        <v>86752.81</v>
      </c>
      <c r="I56" s="44">
        <v>100547.9</v>
      </c>
      <c r="J56" s="44">
        <v>141281.15</v>
      </c>
      <c r="K56" s="44">
        <v>141281.15</v>
      </c>
      <c r="L56" s="45" t="s">
        <v>29</v>
      </c>
      <c r="M56" s="49" t="s">
        <v>195</v>
      </c>
    </row>
    <row r="57" spans="1:13" x14ac:dyDescent="0.3">
      <c r="A57" s="45" t="s">
        <v>199</v>
      </c>
      <c r="B57" s="42" t="s">
        <v>26</v>
      </c>
      <c r="C57" s="42" t="s">
        <v>200</v>
      </c>
      <c r="D57" s="43" t="s">
        <v>201</v>
      </c>
      <c r="E57" s="44">
        <v>40595.93</v>
      </c>
      <c r="F57" s="44">
        <v>58638.57</v>
      </c>
      <c r="G57" s="44">
        <v>63149.23</v>
      </c>
      <c r="H57" s="44">
        <v>78508.69</v>
      </c>
      <c r="I57" s="44">
        <v>90213.19</v>
      </c>
      <c r="J57" s="44">
        <v>121040.42</v>
      </c>
      <c r="K57" s="44">
        <v>121040.42</v>
      </c>
      <c r="L57" s="45" t="s">
        <v>29</v>
      </c>
      <c r="M57" s="49"/>
    </row>
    <row r="58" spans="1:13" x14ac:dyDescent="0.3">
      <c r="A58" s="45" t="s">
        <v>202</v>
      </c>
      <c r="B58" s="42" t="s">
        <v>192</v>
      </c>
      <c r="C58" s="42" t="s">
        <v>203</v>
      </c>
      <c r="D58" s="43" t="s">
        <v>204</v>
      </c>
      <c r="E58" s="44">
        <v>45198.97</v>
      </c>
      <c r="F58" s="44">
        <v>65287.41</v>
      </c>
      <c r="G58" s="44">
        <v>70309.509999999995</v>
      </c>
      <c r="H58" s="44">
        <v>86308.86</v>
      </c>
      <c r="I58" s="44">
        <v>100442.16</v>
      </c>
      <c r="J58" s="44">
        <v>149057.26</v>
      </c>
      <c r="K58" s="44">
        <v>149057.26</v>
      </c>
      <c r="L58" s="45" t="s">
        <v>29</v>
      </c>
      <c r="M58" s="49" t="s">
        <v>195</v>
      </c>
    </row>
    <row r="59" spans="1:13" x14ac:dyDescent="0.3">
      <c r="A59" s="45" t="s">
        <v>205</v>
      </c>
      <c r="B59" s="42" t="s">
        <v>26</v>
      </c>
      <c r="C59" s="42" t="s">
        <v>206</v>
      </c>
      <c r="D59" s="43" t="s">
        <v>207</v>
      </c>
      <c r="E59" s="44">
        <v>40482.93</v>
      </c>
      <c r="F59" s="44">
        <v>58475.35</v>
      </c>
      <c r="G59" s="44">
        <v>62973.45</v>
      </c>
      <c r="H59" s="44">
        <v>81163.539999999994</v>
      </c>
      <c r="I59" s="44">
        <v>89962.07</v>
      </c>
      <c r="J59" s="44">
        <v>118531.97</v>
      </c>
      <c r="K59" s="44">
        <v>118531.97</v>
      </c>
      <c r="L59" s="45" t="s">
        <v>29</v>
      </c>
      <c r="M59" s="46"/>
    </row>
    <row r="60" spans="1:13" x14ac:dyDescent="0.3">
      <c r="A60" s="45" t="s">
        <v>208</v>
      </c>
      <c r="B60" s="42" t="s">
        <v>106</v>
      </c>
      <c r="C60" s="42" t="s">
        <v>209</v>
      </c>
      <c r="D60" s="43" t="s">
        <v>210</v>
      </c>
      <c r="E60" s="44">
        <v>44630.3</v>
      </c>
      <c r="F60" s="44">
        <v>64465.99</v>
      </c>
      <c r="G60" s="44">
        <v>69424.92</v>
      </c>
      <c r="H60" s="44">
        <v>82203.240000000005</v>
      </c>
      <c r="I60" s="44">
        <v>99178.45</v>
      </c>
      <c r="J60" s="44">
        <v>150082.39000000001</v>
      </c>
      <c r="K60" s="44">
        <v>150082.39000000001</v>
      </c>
      <c r="L60" s="45" t="s">
        <v>29</v>
      </c>
      <c r="M60" s="48"/>
    </row>
    <row r="61" spans="1:13" x14ac:dyDescent="0.3">
      <c r="A61" s="45" t="s">
        <v>211</v>
      </c>
      <c r="B61" s="42" t="s">
        <v>192</v>
      </c>
      <c r="C61" s="42" t="s">
        <v>212</v>
      </c>
      <c r="D61" s="43" t="s">
        <v>213</v>
      </c>
      <c r="E61" s="44">
        <v>48742.75</v>
      </c>
      <c r="F61" s="44">
        <v>70406.2</v>
      </c>
      <c r="G61" s="44">
        <v>75822.06</v>
      </c>
      <c r="H61" s="44">
        <v>93654.93</v>
      </c>
      <c r="I61" s="44">
        <v>108317.23</v>
      </c>
      <c r="J61" s="44">
        <v>147252.34</v>
      </c>
      <c r="K61" s="44">
        <v>147252.34</v>
      </c>
      <c r="L61" s="45" t="s">
        <v>29</v>
      </c>
      <c r="M61" s="49" t="s">
        <v>195</v>
      </c>
    </row>
    <row r="62" spans="1:13" x14ac:dyDescent="0.3">
      <c r="A62" s="45" t="s">
        <v>214</v>
      </c>
      <c r="B62" s="54" t="s">
        <v>26</v>
      </c>
      <c r="C62" s="54" t="s">
        <v>215</v>
      </c>
      <c r="D62" s="55" t="s">
        <v>216</v>
      </c>
      <c r="E62" s="44">
        <v>49820.22</v>
      </c>
      <c r="F62" s="44">
        <v>71962.539999999994</v>
      </c>
      <c r="G62" s="44">
        <v>77498.11</v>
      </c>
      <c r="H62" s="44">
        <v>98628.25</v>
      </c>
      <c r="I62" s="44">
        <v>110711.59</v>
      </c>
      <c r="J62" s="44">
        <v>149596.43</v>
      </c>
      <c r="K62" s="44">
        <v>149596.43</v>
      </c>
      <c r="L62" s="45" t="s">
        <v>29</v>
      </c>
      <c r="M62" s="56"/>
    </row>
    <row r="63" spans="1:13" x14ac:dyDescent="0.3">
      <c r="A63" s="45" t="s">
        <v>217</v>
      </c>
      <c r="B63" s="42" t="s">
        <v>54</v>
      </c>
      <c r="C63" s="42" t="s">
        <v>218</v>
      </c>
      <c r="D63" s="43" t="s">
        <v>219</v>
      </c>
      <c r="E63" s="44">
        <v>44570.22</v>
      </c>
      <c r="F63" s="44">
        <v>64379.199999999997</v>
      </c>
      <c r="G63" s="44">
        <v>69331.45</v>
      </c>
      <c r="H63" s="44">
        <v>84754.05</v>
      </c>
      <c r="I63" s="44">
        <v>99044.93</v>
      </c>
      <c r="J63" s="44">
        <v>134565.75</v>
      </c>
      <c r="K63" s="44">
        <v>134565.75</v>
      </c>
      <c r="L63" s="45" t="s">
        <v>29</v>
      </c>
      <c r="M63" s="46"/>
    </row>
    <row r="64" spans="1:13" x14ac:dyDescent="0.3">
      <c r="A64" s="45" t="s">
        <v>220</v>
      </c>
      <c r="B64" s="42" t="s">
        <v>192</v>
      </c>
      <c r="C64" s="42" t="s">
        <v>221</v>
      </c>
      <c r="D64" s="43" t="s">
        <v>222</v>
      </c>
      <c r="E64" s="44">
        <v>46771.55</v>
      </c>
      <c r="F64" s="44">
        <v>67558.899999999994</v>
      </c>
      <c r="G64" s="44">
        <v>72755.740000000005</v>
      </c>
      <c r="H64" s="44">
        <v>92547.78</v>
      </c>
      <c r="I64" s="44">
        <v>103936.77</v>
      </c>
      <c r="J64" s="44">
        <v>161390.04999999999</v>
      </c>
      <c r="K64" s="44">
        <v>161390.04999999999</v>
      </c>
      <c r="L64" s="45" t="s">
        <v>29</v>
      </c>
      <c r="M64" s="49" t="s">
        <v>195</v>
      </c>
    </row>
    <row r="65" spans="1:13" x14ac:dyDescent="0.3">
      <c r="A65" s="45" t="s">
        <v>223</v>
      </c>
      <c r="B65" s="42" t="s">
        <v>192</v>
      </c>
      <c r="C65" s="42" t="s">
        <v>224</v>
      </c>
      <c r="D65" s="43" t="s">
        <v>225</v>
      </c>
      <c r="E65" s="44">
        <v>40219.410000000003</v>
      </c>
      <c r="F65" s="44">
        <v>58094.71</v>
      </c>
      <c r="G65" s="44">
        <v>62563.53</v>
      </c>
      <c r="H65" s="44">
        <v>80373.25</v>
      </c>
      <c r="I65" s="44">
        <v>89376.47</v>
      </c>
      <c r="J65" s="44">
        <v>115183.77</v>
      </c>
      <c r="K65" s="44">
        <v>115183.77</v>
      </c>
      <c r="L65" s="45" t="s">
        <v>29</v>
      </c>
      <c r="M65" s="49" t="s">
        <v>226</v>
      </c>
    </row>
    <row r="66" spans="1:13" x14ac:dyDescent="0.3">
      <c r="A66" s="45" t="s">
        <v>227</v>
      </c>
      <c r="B66" s="42" t="s">
        <v>192</v>
      </c>
      <c r="C66" s="42">
        <v>270300</v>
      </c>
      <c r="D66" s="43" t="s">
        <v>228</v>
      </c>
      <c r="E66" s="44">
        <v>41209.29</v>
      </c>
      <c r="F66" s="44">
        <v>59524.52</v>
      </c>
      <c r="G66" s="44">
        <v>64103.33</v>
      </c>
      <c r="H66" s="44">
        <v>88996.58</v>
      </c>
      <c r="I66" s="44">
        <v>91576.19</v>
      </c>
      <c r="J66" s="44">
        <v>123269.96</v>
      </c>
      <c r="K66" s="44">
        <v>123269.96</v>
      </c>
      <c r="L66" s="45" t="s">
        <v>29</v>
      </c>
      <c r="M66" s="49" t="s">
        <v>226</v>
      </c>
    </row>
    <row r="67" spans="1:13" x14ac:dyDescent="0.3">
      <c r="A67" s="45" t="s">
        <v>229</v>
      </c>
      <c r="B67" s="42" t="s">
        <v>192</v>
      </c>
      <c r="C67" s="42" t="s">
        <v>230</v>
      </c>
      <c r="D67" s="43" t="s">
        <v>231</v>
      </c>
      <c r="E67" s="44">
        <v>44134.83</v>
      </c>
      <c r="F67" s="44">
        <v>63750.31</v>
      </c>
      <c r="G67" s="44">
        <v>68654.179999999993</v>
      </c>
      <c r="H67" s="44">
        <v>87605.45</v>
      </c>
      <c r="I67" s="44">
        <v>98077.41</v>
      </c>
      <c r="J67" s="44">
        <v>128964.62</v>
      </c>
      <c r="K67" s="44">
        <v>128964.62</v>
      </c>
      <c r="L67" s="45" t="s">
        <v>29</v>
      </c>
      <c r="M67" s="46"/>
    </row>
    <row r="68" spans="1:13" x14ac:dyDescent="0.3">
      <c r="A68" s="45" t="s">
        <v>232</v>
      </c>
      <c r="B68" s="42" t="s">
        <v>80</v>
      </c>
      <c r="C68" s="42" t="s">
        <v>233</v>
      </c>
      <c r="D68" s="43" t="s">
        <v>234</v>
      </c>
      <c r="E68" s="44">
        <v>42769.35</v>
      </c>
      <c r="F68" s="44">
        <v>61777.96</v>
      </c>
      <c r="G68" s="44">
        <v>66530.11</v>
      </c>
      <c r="H68" s="44">
        <v>73946.25</v>
      </c>
      <c r="I68" s="44">
        <v>95043.01</v>
      </c>
      <c r="J68" s="44">
        <v>152772.48000000001</v>
      </c>
      <c r="K68" s="44">
        <v>152772.48000000001</v>
      </c>
      <c r="L68" s="45" t="s">
        <v>29</v>
      </c>
      <c r="M68" s="46"/>
    </row>
    <row r="69" spans="1:13" x14ac:dyDescent="0.3">
      <c r="A69" s="45" t="s">
        <v>235</v>
      </c>
      <c r="B69" s="42" t="s">
        <v>106</v>
      </c>
      <c r="C69" s="42" t="s">
        <v>236</v>
      </c>
      <c r="D69" s="43" t="s">
        <v>237</v>
      </c>
      <c r="E69" s="44">
        <v>41494.31</v>
      </c>
      <c r="F69" s="44">
        <v>59936.22</v>
      </c>
      <c r="G69" s="44">
        <v>64546.7</v>
      </c>
      <c r="H69" s="44">
        <v>72272.820000000007</v>
      </c>
      <c r="I69" s="44">
        <v>92209.57</v>
      </c>
      <c r="J69" s="44">
        <v>118938.61</v>
      </c>
      <c r="K69" s="44">
        <v>118938.61</v>
      </c>
      <c r="L69" s="45" t="s">
        <v>29</v>
      </c>
      <c r="M69" s="56"/>
    </row>
    <row r="70" spans="1:13" x14ac:dyDescent="0.3">
      <c r="A70" s="45" t="s">
        <v>238</v>
      </c>
      <c r="B70" s="42" t="s">
        <v>106</v>
      </c>
      <c r="C70" s="42" t="s">
        <v>239</v>
      </c>
      <c r="D70" s="43" t="s">
        <v>240</v>
      </c>
      <c r="E70" s="44">
        <v>39465.15</v>
      </c>
      <c r="F70" s="44">
        <v>57005.22</v>
      </c>
      <c r="G70" s="44">
        <v>61390.23</v>
      </c>
      <c r="H70" s="44">
        <v>74081.81</v>
      </c>
      <c r="I70" s="44">
        <v>87700.34</v>
      </c>
      <c r="J70" s="44">
        <v>115040.08</v>
      </c>
      <c r="K70" s="44">
        <v>115040.08</v>
      </c>
      <c r="L70" s="45" t="s">
        <v>29</v>
      </c>
      <c r="M70" s="46"/>
    </row>
    <row r="71" spans="1:13" x14ac:dyDescent="0.3">
      <c r="A71" s="45" t="s">
        <v>241</v>
      </c>
      <c r="B71" s="42" t="s">
        <v>80</v>
      </c>
      <c r="C71" s="42" t="s">
        <v>242</v>
      </c>
      <c r="D71" s="43" t="s">
        <v>243</v>
      </c>
      <c r="E71" s="44">
        <v>36883.03</v>
      </c>
      <c r="F71" s="44">
        <v>53275.49</v>
      </c>
      <c r="G71" s="44">
        <v>57373.61</v>
      </c>
      <c r="H71" s="44">
        <v>69677.62</v>
      </c>
      <c r="I71" s="44">
        <v>81962.289999999994</v>
      </c>
      <c r="J71" s="44">
        <v>111942.31</v>
      </c>
      <c r="K71" s="44">
        <v>111942.31</v>
      </c>
      <c r="L71" s="45" t="s">
        <v>29</v>
      </c>
      <c r="M71" s="46"/>
    </row>
    <row r="72" spans="1:13" x14ac:dyDescent="0.3">
      <c r="A72" s="45" t="s">
        <v>244</v>
      </c>
      <c r="B72" s="42" t="s">
        <v>192</v>
      </c>
      <c r="C72" s="42" t="s">
        <v>245</v>
      </c>
      <c r="D72" s="43" t="s">
        <v>246</v>
      </c>
      <c r="E72" s="44">
        <v>40699.79</v>
      </c>
      <c r="F72" s="44">
        <v>58788.58</v>
      </c>
      <c r="G72" s="44">
        <v>63310.78</v>
      </c>
      <c r="H72" s="44">
        <v>79318.97</v>
      </c>
      <c r="I72" s="44">
        <v>90443.97</v>
      </c>
      <c r="J72" s="44">
        <v>124533.67</v>
      </c>
      <c r="K72" s="44">
        <v>124533.67</v>
      </c>
      <c r="L72" s="45" t="s">
        <v>29</v>
      </c>
      <c r="M72" s="46"/>
    </row>
    <row r="73" spans="1:13" x14ac:dyDescent="0.3">
      <c r="A73" s="45" t="s">
        <v>247</v>
      </c>
      <c r="B73" s="42" t="s">
        <v>248</v>
      </c>
      <c r="C73" s="42" t="s">
        <v>249</v>
      </c>
      <c r="D73" s="43" t="s">
        <v>250</v>
      </c>
      <c r="E73" s="44">
        <v>41375.050000000003</v>
      </c>
      <c r="F73" s="44">
        <v>59763.96</v>
      </c>
      <c r="G73" s="44">
        <v>64361.19</v>
      </c>
      <c r="H73" s="44">
        <v>80681.64</v>
      </c>
      <c r="I73" s="44">
        <v>91944.56</v>
      </c>
      <c r="J73" s="44">
        <v>121214.61</v>
      </c>
      <c r="K73" s="44">
        <v>121214.61</v>
      </c>
      <c r="L73" s="45" t="s">
        <v>29</v>
      </c>
      <c r="M73" s="56"/>
    </row>
    <row r="74" spans="1:13" x14ac:dyDescent="0.3">
      <c r="A74" s="45" t="s">
        <v>251</v>
      </c>
      <c r="B74" s="42" t="s">
        <v>192</v>
      </c>
      <c r="C74" s="42" t="s">
        <v>252</v>
      </c>
      <c r="D74" s="43" t="s">
        <v>253</v>
      </c>
      <c r="E74" s="44">
        <v>41079.81</v>
      </c>
      <c r="F74" s="44">
        <v>59337.51</v>
      </c>
      <c r="G74" s="44">
        <v>63901.93</v>
      </c>
      <c r="H74" s="44">
        <v>83271.42</v>
      </c>
      <c r="I74" s="44">
        <v>91288.48</v>
      </c>
      <c r="J74" s="44">
        <v>123232.34</v>
      </c>
      <c r="K74" s="44">
        <v>123232.34</v>
      </c>
      <c r="L74" s="45" t="s">
        <v>29</v>
      </c>
      <c r="M74" s="46"/>
    </row>
    <row r="75" spans="1:13" x14ac:dyDescent="0.3">
      <c r="A75" s="45" t="s">
        <v>254</v>
      </c>
      <c r="B75" s="42" t="s">
        <v>80</v>
      </c>
      <c r="C75" s="42" t="s">
        <v>255</v>
      </c>
      <c r="D75" s="43" t="s">
        <v>256</v>
      </c>
      <c r="E75" s="44">
        <v>39785.86</v>
      </c>
      <c r="F75" s="44">
        <v>57468.46</v>
      </c>
      <c r="G75" s="44">
        <v>61889.11</v>
      </c>
      <c r="H75" s="44">
        <v>77584.55</v>
      </c>
      <c r="I75" s="44">
        <v>88413.02</v>
      </c>
      <c r="J75" s="44">
        <v>120527.34</v>
      </c>
      <c r="K75" s="44">
        <v>120527.34</v>
      </c>
      <c r="L75" s="45" t="s">
        <v>29</v>
      </c>
      <c r="M75" s="46"/>
    </row>
    <row r="76" spans="1:13" x14ac:dyDescent="0.3">
      <c r="A76" s="45" t="s">
        <v>257</v>
      </c>
      <c r="B76" s="42" t="s">
        <v>80</v>
      </c>
      <c r="C76" s="42" t="s">
        <v>258</v>
      </c>
      <c r="D76" s="43" t="s">
        <v>259</v>
      </c>
      <c r="E76" s="44">
        <v>40618.050000000003</v>
      </c>
      <c r="F76" s="44">
        <v>58670.51</v>
      </c>
      <c r="G76" s="44">
        <v>63183.63</v>
      </c>
      <c r="H76" s="44">
        <v>80506.77</v>
      </c>
      <c r="I76" s="44">
        <v>90262.32</v>
      </c>
      <c r="J76" s="44">
        <v>120309.1</v>
      </c>
      <c r="K76" s="44">
        <v>120309.1</v>
      </c>
      <c r="L76" s="45" t="s">
        <v>29</v>
      </c>
      <c r="M76" s="46"/>
    </row>
    <row r="77" spans="1:13" x14ac:dyDescent="0.3">
      <c r="A77" s="45" t="s">
        <v>260</v>
      </c>
      <c r="B77" s="42" t="s">
        <v>80</v>
      </c>
      <c r="C77" s="42" t="s">
        <v>261</v>
      </c>
      <c r="D77" s="43" t="s">
        <v>262</v>
      </c>
      <c r="E77" s="44">
        <v>43044.01</v>
      </c>
      <c r="F77" s="44">
        <v>62174.67</v>
      </c>
      <c r="G77" s="44">
        <v>66957.34</v>
      </c>
      <c r="H77" s="44">
        <v>77898.69</v>
      </c>
      <c r="I77" s="44">
        <v>95653.35</v>
      </c>
      <c r="J77" s="44">
        <v>126247.76</v>
      </c>
      <c r="K77" s="44">
        <v>126247.76</v>
      </c>
      <c r="L77" s="45" t="s">
        <v>29</v>
      </c>
      <c r="M77" s="46"/>
    </row>
    <row r="78" spans="1:13" x14ac:dyDescent="0.3">
      <c r="A78" s="45" t="s">
        <v>263</v>
      </c>
      <c r="B78" s="42" t="s">
        <v>80</v>
      </c>
      <c r="C78" s="42" t="s">
        <v>264</v>
      </c>
      <c r="D78" s="43" t="s">
        <v>265</v>
      </c>
      <c r="E78" s="44">
        <v>37992.31</v>
      </c>
      <c r="F78" s="44">
        <v>54877.78</v>
      </c>
      <c r="G78" s="44">
        <v>59099.15</v>
      </c>
      <c r="H78" s="44">
        <v>72280.62</v>
      </c>
      <c r="I78" s="44">
        <v>84427.36</v>
      </c>
      <c r="J78" s="44">
        <v>114623.92</v>
      </c>
      <c r="K78" s="44">
        <v>114623.92</v>
      </c>
      <c r="L78" s="45" t="s">
        <v>29</v>
      </c>
      <c r="M78" s="46"/>
    </row>
    <row r="79" spans="1:13" x14ac:dyDescent="0.3">
      <c r="A79" s="45" t="s">
        <v>266</v>
      </c>
      <c r="B79" s="42" t="s">
        <v>80</v>
      </c>
      <c r="C79" s="42" t="s">
        <v>267</v>
      </c>
      <c r="D79" s="43" t="s">
        <v>268</v>
      </c>
      <c r="E79" s="44">
        <v>37881.599999999999</v>
      </c>
      <c r="F79" s="44">
        <v>54717.86</v>
      </c>
      <c r="G79" s="44">
        <v>58926.93</v>
      </c>
      <c r="H79" s="44">
        <v>70260.850000000006</v>
      </c>
      <c r="I79" s="44">
        <v>84181.33</v>
      </c>
      <c r="J79" s="44">
        <v>117066.96</v>
      </c>
      <c r="K79" s="44">
        <v>117066.96</v>
      </c>
      <c r="L79" s="45" t="s">
        <v>29</v>
      </c>
      <c r="M79" s="49"/>
    </row>
    <row r="80" spans="1:13" x14ac:dyDescent="0.3">
      <c r="A80" s="45" t="s">
        <v>269</v>
      </c>
      <c r="B80" s="42" t="s">
        <v>80</v>
      </c>
      <c r="C80" s="42" t="s">
        <v>270</v>
      </c>
      <c r="D80" s="43" t="s">
        <v>271</v>
      </c>
      <c r="E80" s="44">
        <v>54556.79</v>
      </c>
      <c r="F80" s="44">
        <v>78804.25</v>
      </c>
      <c r="G80" s="44">
        <v>84866.12</v>
      </c>
      <c r="H80" s="44">
        <v>109692.77</v>
      </c>
      <c r="I80" s="44">
        <v>121237.31</v>
      </c>
      <c r="J80" s="44">
        <v>155017.60999999999</v>
      </c>
      <c r="K80" s="44">
        <v>155017.60999999999</v>
      </c>
      <c r="L80" s="45" t="s">
        <v>29</v>
      </c>
      <c r="M80" s="46"/>
    </row>
    <row r="81" spans="1:13" x14ac:dyDescent="0.3">
      <c r="A81" s="45" t="s">
        <v>272</v>
      </c>
      <c r="B81" s="42" t="s">
        <v>192</v>
      </c>
      <c r="C81" s="42" t="s">
        <v>273</v>
      </c>
      <c r="D81" s="43" t="s">
        <v>274</v>
      </c>
      <c r="E81" s="44">
        <v>38483.67</v>
      </c>
      <c r="F81" s="44">
        <v>55587.519999999997</v>
      </c>
      <c r="G81" s="44">
        <v>59863.48</v>
      </c>
      <c r="H81" s="44">
        <v>76197.14</v>
      </c>
      <c r="I81" s="44">
        <v>85519.26</v>
      </c>
      <c r="J81" s="44">
        <v>111643.07</v>
      </c>
      <c r="K81" s="44">
        <v>111643.07</v>
      </c>
      <c r="L81" s="45" t="s">
        <v>29</v>
      </c>
      <c r="M81" s="49" t="s">
        <v>275</v>
      </c>
    </row>
    <row r="82" spans="1:13" x14ac:dyDescent="0.3">
      <c r="A82" s="45" t="s">
        <v>276</v>
      </c>
      <c r="B82" s="42" t="s">
        <v>80</v>
      </c>
      <c r="C82" s="42" t="s">
        <v>277</v>
      </c>
      <c r="D82" s="43" t="s">
        <v>278</v>
      </c>
      <c r="E82" s="44">
        <v>39997.68</v>
      </c>
      <c r="F82" s="44">
        <v>57774.42</v>
      </c>
      <c r="G82" s="44">
        <v>62218.61</v>
      </c>
      <c r="H82" s="44">
        <v>76212.39</v>
      </c>
      <c r="I82" s="44">
        <v>88883.73</v>
      </c>
      <c r="J82" s="44">
        <v>127619.58</v>
      </c>
      <c r="K82" s="44">
        <v>127619.58</v>
      </c>
      <c r="L82" s="45" t="s">
        <v>29</v>
      </c>
      <c r="M82" s="46"/>
    </row>
    <row r="83" spans="1:13" x14ac:dyDescent="0.3">
      <c r="A83" s="45" t="s">
        <v>279</v>
      </c>
      <c r="B83" s="42" t="s">
        <v>80</v>
      </c>
      <c r="C83" s="42" t="s">
        <v>280</v>
      </c>
      <c r="D83" s="43" t="s">
        <v>281</v>
      </c>
      <c r="E83" s="44">
        <v>38926.83</v>
      </c>
      <c r="F83" s="44">
        <v>56227.64</v>
      </c>
      <c r="G83" s="44">
        <v>60552.84</v>
      </c>
      <c r="H83" s="44">
        <v>73053.279999999999</v>
      </c>
      <c r="I83" s="44">
        <v>86504.06</v>
      </c>
      <c r="J83" s="44">
        <v>116695.88</v>
      </c>
      <c r="K83" s="44">
        <v>116695.88</v>
      </c>
      <c r="L83" s="45" t="s">
        <v>29</v>
      </c>
      <c r="M83" s="46"/>
    </row>
    <row r="84" spans="1:13" x14ac:dyDescent="0.3">
      <c r="A84" s="45" t="s">
        <v>282</v>
      </c>
      <c r="B84" s="42" t="s">
        <v>80</v>
      </c>
      <c r="C84" s="42" t="s">
        <v>283</v>
      </c>
      <c r="D84" s="43" t="s">
        <v>284</v>
      </c>
      <c r="E84" s="44">
        <v>38565.56</v>
      </c>
      <c r="F84" s="44">
        <v>55705.81</v>
      </c>
      <c r="G84" s="44">
        <v>59990.87</v>
      </c>
      <c r="H84" s="44">
        <v>73373.19</v>
      </c>
      <c r="I84" s="44">
        <v>85701.24</v>
      </c>
      <c r="J84" s="44">
        <v>114946.21</v>
      </c>
      <c r="K84" s="44">
        <v>114946.21</v>
      </c>
      <c r="L84" s="45" t="s">
        <v>29</v>
      </c>
      <c r="M84" s="46"/>
    </row>
    <row r="85" spans="1:13" x14ac:dyDescent="0.3">
      <c r="A85" s="45" t="s">
        <v>285</v>
      </c>
      <c r="B85" s="42" t="s">
        <v>106</v>
      </c>
      <c r="C85" s="42" t="s">
        <v>286</v>
      </c>
      <c r="D85" s="43" t="s">
        <v>287</v>
      </c>
      <c r="E85" s="44">
        <v>35520.6</v>
      </c>
      <c r="F85" s="44">
        <v>51307.54</v>
      </c>
      <c r="G85" s="44">
        <v>55254.27</v>
      </c>
      <c r="H85" s="44">
        <v>63195.39</v>
      </c>
      <c r="I85" s="44">
        <v>78934.67</v>
      </c>
      <c r="J85" s="44">
        <v>98920.56</v>
      </c>
      <c r="K85" s="44">
        <v>98920.56</v>
      </c>
      <c r="L85" s="45" t="s">
        <v>29</v>
      </c>
      <c r="M85" s="46"/>
    </row>
    <row r="86" spans="1:13" x14ac:dyDescent="0.3">
      <c r="A86" s="45" t="s">
        <v>288</v>
      </c>
      <c r="B86" s="42" t="s">
        <v>80</v>
      </c>
      <c r="C86" s="42" t="s">
        <v>289</v>
      </c>
      <c r="D86" s="43" t="s">
        <v>290</v>
      </c>
      <c r="E86" s="44">
        <v>35080.49</v>
      </c>
      <c r="F86" s="44">
        <v>50671.82</v>
      </c>
      <c r="G86" s="44">
        <v>54569.65</v>
      </c>
      <c r="H86" s="44">
        <v>66161.33</v>
      </c>
      <c r="I86" s="44">
        <v>77956.639999999999</v>
      </c>
      <c r="J86" s="44">
        <v>101098.59</v>
      </c>
      <c r="K86" s="44">
        <v>101098.59</v>
      </c>
      <c r="L86" s="45" t="s">
        <v>29</v>
      </c>
      <c r="M86" s="46"/>
    </row>
    <row r="87" spans="1:13" x14ac:dyDescent="0.3">
      <c r="A87" s="45" t="s">
        <v>291</v>
      </c>
      <c r="B87" s="54" t="s">
        <v>80</v>
      </c>
      <c r="C87" s="54" t="s">
        <v>292</v>
      </c>
      <c r="D87" s="55" t="s">
        <v>293</v>
      </c>
      <c r="E87" s="44">
        <v>38299.14</v>
      </c>
      <c r="F87" s="44">
        <v>55320.98</v>
      </c>
      <c r="G87" s="44">
        <v>59576.44</v>
      </c>
      <c r="H87" s="44">
        <v>70603.8</v>
      </c>
      <c r="I87" s="44">
        <v>85109.2</v>
      </c>
      <c r="J87" s="44">
        <v>110305.14</v>
      </c>
      <c r="K87" s="44">
        <v>110305.14</v>
      </c>
      <c r="L87" s="45" t="s">
        <v>29</v>
      </c>
      <c r="M87" s="46"/>
    </row>
    <row r="88" spans="1:13" x14ac:dyDescent="0.3">
      <c r="A88" s="45" t="s">
        <v>294</v>
      </c>
      <c r="B88" s="42" t="s">
        <v>70</v>
      </c>
      <c r="C88" s="42" t="s">
        <v>295</v>
      </c>
      <c r="D88" s="43" t="s">
        <v>296</v>
      </c>
      <c r="E88" s="44">
        <v>35532.5</v>
      </c>
      <c r="F88" s="44">
        <v>51324.72</v>
      </c>
      <c r="G88" s="44">
        <v>55272.77</v>
      </c>
      <c r="H88" s="44">
        <v>67790.02</v>
      </c>
      <c r="I88" s="44">
        <v>78961.11</v>
      </c>
      <c r="J88" s="44">
        <v>101556.09</v>
      </c>
      <c r="K88" s="44">
        <v>101556.09</v>
      </c>
      <c r="L88" s="45" t="s">
        <v>29</v>
      </c>
      <c r="M88" s="46"/>
    </row>
    <row r="89" spans="1:13" x14ac:dyDescent="0.3">
      <c r="A89" s="45" t="s">
        <v>297</v>
      </c>
      <c r="B89" s="42" t="s">
        <v>80</v>
      </c>
      <c r="C89" s="42" t="s">
        <v>298</v>
      </c>
      <c r="D89" s="43" t="s">
        <v>299</v>
      </c>
      <c r="E89" s="44">
        <v>35071.949999999997</v>
      </c>
      <c r="F89" s="44">
        <v>50659.48</v>
      </c>
      <c r="G89" s="44">
        <v>54556.37</v>
      </c>
      <c r="H89" s="44">
        <v>65096.54</v>
      </c>
      <c r="I89" s="44">
        <v>77937.67</v>
      </c>
      <c r="J89" s="44">
        <v>100740.72</v>
      </c>
      <c r="K89" s="44">
        <v>100740.72</v>
      </c>
      <c r="L89" s="45" t="s">
        <v>29</v>
      </c>
      <c r="M89" s="46"/>
    </row>
    <row r="90" spans="1:13" x14ac:dyDescent="0.3">
      <c r="A90" s="45" t="s">
        <v>300</v>
      </c>
      <c r="B90" s="42" t="s">
        <v>80</v>
      </c>
      <c r="C90" s="42" t="s">
        <v>301</v>
      </c>
      <c r="D90" s="43" t="s">
        <v>302</v>
      </c>
      <c r="E90" s="44">
        <v>41466.400000000001</v>
      </c>
      <c r="F90" s="44">
        <v>59895.92</v>
      </c>
      <c r="G90" s="44">
        <v>64503.3</v>
      </c>
      <c r="H90" s="44">
        <v>82288.259999999995</v>
      </c>
      <c r="I90" s="44">
        <v>92147.57</v>
      </c>
      <c r="J90" s="44">
        <v>133643.20000000001</v>
      </c>
      <c r="K90" s="44">
        <v>133643.20000000001</v>
      </c>
      <c r="L90" s="45" t="s">
        <v>29</v>
      </c>
      <c r="M90" s="56"/>
    </row>
    <row r="91" spans="1:13" x14ac:dyDescent="0.3">
      <c r="A91" s="45" t="s">
        <v>303</v>
      </c>
      <c r="B91" s="42" t="s">
        <v>106</v>
      </c>
      <c r="C91" s="42" t="s">
        <v>304</v>
      </c>
      <c r="D91" s="43" t="s">
        <v>305</v>
      </c>
      <c r="E91" s="44">
        <v>43697.01</v>
      </c>
      <c r="F91" s="44">
        <v>63117.9</v>
      </c>
      <c r="G91" s="44">
        <v>67973.119999999995</v>
      </c>
      <c r="H91" s="44">
        <v>77195.16</v>
      </c>
      <c r="I91" s="44">
        <v>97104.46</v>
      </c>
      <c r="J91" s="44">
        <v>132990.26999999999</v>
      </c>
      <c r="K91" s="44">
        <v>132990.26999999999</v>
      </c>
      <c r="L91" s="45" t="s">
        <v>29</v>
      </c>
      <c r="M91" s="57"/>
    </row>
    <row r="92" spans="1:13" x14ac:dyDescent="0.3">
      <c r="A92" s="45" t="s">
        <v>306</v>
      </c>
      <c r="B92" s="42" t="s">
        <v>106</v>
      </c>
      <c r="C92" s="42" t="s">
        <v>307</v>
      </c>
      <c r="D92" s="43" t="s">
        <v>308</v>
      </c>
      <c r="E92" s="44">
        <v>41043.980000000003</v>
      </c>
      <c r="F92" s="44">
        <v>59285.74</v>
      </c>
      <c r="G92" s="44">
        <v>63846.19</v>
      </c>
      <c r="H92" s="44">
        <v>77154.5</v>
      </c>
      <c r="I92" s="44">
        <v>91208.84</v>
      </c>
      <c r="J92" s="44">
        <v>112264.93</v>
      </c>
      <c r="K92" s="44">
        <v>112264.93</v>
      </c>
      <c r="L92" s="45" t="s">
        <v>29</v>
      </c>
      <c r="M92" s="46"/>
    </row>
    <row r="93" spans="1:13" x14ac:dyDescent="0.3">
      <c r="A93" s="45" t="s">
        <v>309</v>
      </c>
      <c r="B93" s="42" t="s">
        <v>192</v>
      </c>
      <c r="C93" s="42" t="s">
        <v>310</v>
      </c>
      <c r="D93" s="43" t="s">
        <v>311</v>
      </c>
      <c r="E93" s="44">
        <v>41424.46</v>
      </c>
      <c r="F93" s="44">
        <v>59835.33</v>
      </c>
      <c r="G93" s="44">
        <v>64438.05</v>
      </c>
      <c r="H93" s="44">
        <v>73490.45</v>
      </c>
      <c r="I93" s="44">
        <v>92054.36</v>
      </c>
      <c r="J93" s="44">
        <v>97966.25</v>
      </c>
      <c r="K93" s="44">
        <v>97966.25</v>
      </c>
      <c r="L93" s="45" t="s">
        <v>29</v>
      </c>
      <c r="M93" s="46"/>
    </row>
    <row r="94" spans="1:13" x14ac:dyDescent="0.3">
      <c r="A94" s="45" t="s">
        <v>312</v>
      </c>
      <c r="B94" s="42" t="s">
        <v>313</v>
      </c>
      <c r="C94" s="42" t="s">
        <v>314</v>
      </c>
      <c r="D94" s="43" t="s">
        <v>315</v>
      </c>
      <c r="E94" s="44">
        <v>60235.87</v>
      </c>
      <c r="F94" s="44">
        <v>87007.360000000001</v>
      </c>
      <c r="G94" s="44">
        <v>93700.24</v>
      </c>
      <c r="H94" s="44">
        <v>112278.15</v>
      </c>
      <c r="I94" s="44">
        <v>133857.48000000001</v>
      </c>
      <c r="J94" s="44">
        <v>205317.65</v>
      </c>
      <c r="K94" s="44">
        <v>205317.65</v>
      </c>
      <c r="L94" s="45" t="s">
        <v>29</v>
      </c>
      <c r="M94" s="46"/>
    </row>
    <row r="95" spans="1:13" x14ac:dyDescent="0.3">
      <c r="A95" s="45" t="s">
        <v>316</v>
      </c>
      <c r="B95" s="42" t="s">
        <v>317</v>
      </c>
      <c r="C95" s="42" t="s">
        <v>318</v>
      </c>
      <c r="D95" s="43" t="s">
        <v>319</v>
      </c>
      <c r="E95" s="44">
        <v>44693.78</v>
      </c>
      <c r="F95" s="44">
        <v>64557.68</v>
      </c>
      <c r="G95" s="44">
        <v>69523.649999999994</v>
      </c>
      <c r="H95" s="44">
        <v>88726.64</v>
      </c>
      <c r="I95" s="44">
        <v>99319.5</v>
      </c>
      <c r="J95" s="44">
        <v>124603.51</v>
      </c>
      <c r="K95" s="44">
        <v>124603.51</v>
      </c>
      <c r="L95" s="45" t="s">
        <v>39</v>
      </c>
      <c r="M95" s="57"/>
    </row>
    <row r="96" spans="1:13" x14ac:dyDescent="0.3">
      <c r="A96" s="45" t="s">
        <v>320</v>
      </c>
      <c r="B96" s="42" t="s">
        <v>26</v>
      </c>
      <c r="C96" s="42" t="s">
        <v>321</v>
      </c>
      <c r="D96" s="43" t="s">
        <v>322</v>
      </c>
      <c r="E96" s="44">
        <v>36064.11</v>
      </c>
      <c r="F96" s="44">
        <v>52092.6</v>
      </c>
      <c r="G96" s="44">
        <v>56099.73</v>
      </c>
      <c r="H96" s="44">
        <v>77511.009999999995</v>
      </c>
      <c r="I96" s="44">
        <v>80142.47</v>
      </c>
      <c r="J96" s="44">
        <v>107633.69</v>
      </c>
      <c r="K96" s="44">
        <v>107633.69</v>
      </c>
      <c r="L96" s="45" t="s">
        <v>29</v>
      </c>
      <c r="M96" s="57"/>
    </row>
    <row r="97" spans="1:13" x14ac:dyDescent="0.3">
      <c r="A97" s="45" t="s">
        <v>323</v>
      </c>
      <c r="B97" s="42" t="s">
        <v>324</v>
      </c>
      <c r="C97" s="42" t="s">
        <v>325</v>
      </c>
      <c r="D97" s="43" t="s">
        <v>326</v>
      </c>
      <c r="E97" s="44">
        <v>65102.27</v>
      </c>
      <c r="F97" s="44">
        <v>94036.62</v>
      </c>
      <c r="G97" s="44">
        <v>101270.2</v>
      </c>
      <c r="H97" s="44">
        <v>136088.37</v>
      </c>
      <c r="I97" s="44">
        <v>144671.72</v>
      </c>
      <c r="J97" s="44">
        <v>172467.6</v>
      </c>
      <c r="K97" s="44">
        <v>172467.6</v>
      </c>
      <c r="L97" s="45" t="s">
        <v>29</v>
      </c>
      <c r="M97" s="46"/>
    </row>
    <row r="98" spans="1:13" x14ac:dyDescent="0.3">
      <c r="A98" s="45" t="s">
        <v>327</v>
      </c>
      <c r="B98" s="42" t="s">
        <v>324</v>
      </c>
      <c r="C98" s="42" t="s">
        <v>328</v>
      </c>
      <c r="D98" s="43" t="s">
        <v>329</v>
      </c>
      <c r="E98" s="44">
        <v>74939.09</v>
      </c>
      <c r="F98" s="44">
        <v>108245.35</v>
      </c>
      <c r="G98" s="44">
        <v>116571.92</v>
      </c>
      <c r="H98" s="44">
        <v>164705.38</v>
      </c>
      <c r="I98" s="44">
        <v>166531.31</v>
      </c>
      <c r="J98" s="44">
        <v>191386.33</v>
      </c>
      <c r="K98" s="44">
        <v>191386.33</v>
      </c>
      <c r="L98" s="45" t="s">
        <v>29</v>
      </c>
      <c r="M98" s="46"/>
    </row>
    <row r="99" spans="1:13" x14ac:dyDescent="0.3">
      <c r="A99" s="45" t="s">
        <v>330</v>
      </c>
      <c r="B99" s="54" t="s">
        <v>324</v>
      </c>
      <c r="C99" s="54" t="s">
        <v>331</v>
      </c>
      <c r="D99" s="55" t="s">
        <v>332</v>
      </c>
      <c r="E99" s="44">
        <v>53182.92</v>
      </c>
      <c r="F99" s="44">
        <v>76819.78</v>
      </c>
      <c r="G99" s="44">
        <v>82728.990000000005</v>
      </c>
      <c r="H99" s="44">
        <v>108404.66</v>
      </c>
      <c r="I99" s="44">
        <v>118184.28</v>
      </c>
      <c r="J99" s="44">
        <v>145815.79999999999</v>
      </c>
      <c r="K99" s="44">
        <v>145815.79999999999</v>
      </c>
      <c r="L99" s="45" t="s">
        <v>29</v>
      </c>
      <c r="M99" s="46"/>
    </row>
    <row r="100" spans="1:13" x14ac:dyDescent="0.3">
      <c r="A100" s="45" t="s">
        <v>333</v>
      </c>
      <c r="B100" s="42" t="s">
        <v>324</v>
      </c>
      <c r="C100" s="42" t="s">
        <v>334</v>
      </c>
      <c r="D100" s="43" t="s">
        <v>335</v>
      </c>
      <c r="E100" s="44">
        <v>77759.41</v>
      </c>
      <c r="F100" s="44">
        <v>112319.15</v>
      </c>
      <c r="G100" s="44">
        <v>120959.09</v>
      </c>
      <c r="H100" s="44">
        <v>168848.96</v>
      </c>
      <c r="I100" s="44">
        <v>172798.69</v>
      </c>
      <c r="J100" s="44">
        <v>195534.31</v>
      </c>
      <c r="K100" s="44">
        <v>195534.31</v>
      </c>
      <c r="L100" s="45" t="s">
        <v>29</v>
      </c>
      <c r="M100" s="46"/>
    </row>
    <row r="101" spans="1:13" x14ac:dyDescent="0.3">
      <c r="A101" s="45" t="s">
        <v>336</v>
      </c>
      <c r="B101" s="42" t="s">
        <v>324</v>
      </c>
      <c r="C101" s="42" t="s">
        <v>337</v>
      </c>
      <c r="D101" s="43" t="s">
        <v>338</v>
      </c>
      <c r="E101" s="44">
        <v>58729.02</v>
      </c>
      <c r="F101" s="44">
        <v>84830.81</v>
      </c>
      <c r="G101" s="44">
        <v>91356.25</v>
      </c>
      <c r="H101" s="44">
        <v>127898.82</v>
      </c>
      <c r="I101" s="44">
        <v>130508.93</v>
      </c>
      <c r="J101" s="44">
        <v>163131.59</v>
      </c>
      <c r="K101" s="44">
        <v>163131.59</v>
      </c>
      <c r="L101" s="45" t="s">
        <v>29</v>
      </c>
      <c r="M101" s="46"/>
    </row>
    <row r="102" spans="1:13" x14ac:dyDescent="0.3">
      <c r="A102" s="45" t="s">
        <v>339</v>
      </c>
      <c r="B102" s="42" t="s">
        <v>324</v>
      </c>
      <c r="C102" s="42" t="s">
        <v>340</v>
      </c>
      <c r="D102" s="43" t="s">
        <v>341</v>
      </c>
      <c r="E102" s="44">
        <v>63903.63</v>
      </c>
      <c r="F102" s="44">
        <v>92305.24</v>
      </c>
      <c r="G102" s="44">
        <v>99405.64</v>
      </c>
      <c r="H102" s="44">
        <v>136587.89000000001</v>
      </c>
      <c r="I102" s="44">
        <v>142008.06</v>
      </c>
      <c r="J102" s="44">
        <v>165911.48000000001</v>
      </c>
      <c r="K102" s="44">
        <v>165911.48000000001</v>
      </c>
      <c r="L102" s="45" t="s">
        <v>29</v>
      </c>
      <c r="M102" s="46"/>
    </row>
    <row r="103" spans="1:13" x14ac:dyDescent="0.3">
      <c r="A103" s="45" t="s">
        <v>342</v>
      </c>
      <c r="B103" s="42" t="s">
        <v>324</v>
      </c>
      <c r="C103" s="42" t="s">
        <v>343</v>
      </c>
      <c r="D103" s="43" t="s">
        <v>344</v>
      </c>
      <c r="E103" s="44">
        <v>66649.38</v>
      </c>
      <c r="F103" s="44">
        <v>96271.32</v>
      </c>
      <c r="G103" s="44">
        <v>103676.81</v>
      </c>
      <c r="H103" s="44">
        <v>139525.03</v>
      </c>
      <c r="I103" s="44">
        <v>148109.73000000001</v>
      </c>
      <c r="J103" s="44">
        <v>178158.88</v>
      </c>
      <c r="K103" s="44">
        <v>178158.88</v>
      </c>
      <c r="L103" s="45" t="s">
        <v>29</v>
      </c>
      <c r="M103" s="46"/>
    </row>
    <row r="104" spans="1:13" x14ac:dyDescent="0.3">
      <c r="A104" s="45" t="s">
        <v>345</v>
      </c>
      <c r="B104" s="42" t="s">
        <v>80</v>
      </c>
      <c r="C104" s="42" t="s">
        <v>346</v>
      </c>
      <c r="D104" s="43" t="s">
        <v>347</v>
      </c>
      <c r="E104" s="44">
        <v>36850.239999999998</v>
      </c>
      <c r="F104" s="44">
        <v>53228.13</v>
      </c>
      <c r="G104" s="44">
        <v>57322.6</v>
      </c>
      <c r="H104" s="44">
        <v>69354.67</v>
      </c>
      <c r="I104" s="44">
        <v>81889.429999999993</v>
      </c>
      <c r="J104" s="44">
        <v>108679.84</v>
      </c>
      <c r="K104" s="44">
        <v>108679.84</v>
      </c>
      <c r="L104" s="45" t="s">
        <v>29</v>
      </c>
      <c r="M104" s="46"/>
    </row>
    <row r="105" spans="1:13" x14ac:dyDescent="0.3">
      <c r="A105" s="58" t="s">
        <v>348</v>
      </c>
      <c r="B105" s="59" t="s">
        <v>26</v>
      </c>
      <c r="C105" s="59" t="s">
        <v>349</v>
      </c>
      <c r="D105" s="60" t="s">
        <v>350</v>
      </c>
      <c r="E105" s="44"/>
      <c r="F105" s="44">
        <v>34560.19</v>
      </c>
      <c r="G105" s="44">
        <v>36654.75</v>
      </c>
      <c r="H105" s="44"/>
      <c r="I105" s="44"/>
      <c r="J105" s="44"/>
      <c r="K105" s="44"/>
      <c r="L105" s="45" t="s">
        <v>351</v>
      </c>
      <c r="M105" s="61" t="s">
        <v>352</v>
      </c>
    </row>
    <row r="106" spans="1:13" x14ac:dyDescent="0.3">
      <c r="A106" s="58" t="s">
        <v>353</v>
      </c>
      <c r="B106" s="59" t="s">
        <v>26</v>
      </c>
      <c r="C106" s="59" t="s">
        <v>354</v>
      </c>
      <c r="D106" s="60" t="s">
        <v>355</v>
      </c>
      <c r="E106" s="44"/>
      <c r="F106" s="44"/>
      <c r="G106" s="44"/>
      <c r="H106" s="44">
        <v>44509.34</v>
      </c>
      <c r="I106" s="44">
        <v>52363.93</v>
      </c>
      <c r="J106" s="44">
        <v>71214.94</v>
      </c>
      <c r="K106" s="44">
        <v>71214.94</v>
      </c>
      <c r="L106" s="45" t="s">
        <v>351</v>
      </c>
      <c r="M106" s="61" t="s">
        <v>356</v>
      </c>
    </row>
    <row r="107" spans="1:13" x14ac:dyDescent="0.3">
      <c r="A107" s="58" t="s">
        <v>357</v>
      </c>
      <c r="B107" s="59" t="s">
        <v>26</v>
      </c>
      <c r="C107" s="59" t="s">
        <v>358</v>
      </c>
      <c r="D107" s="60" t="s">
        <v>359</v>
      </c>
      <c r="E107" s="44"/>
      <c r="F107" s="44"/>
      <c r="G107" s="44"/>
      <c r="H107" s="44">
        <v>54982.12</v>
      </c>
      <c r="I107" s="44">
        <v>64407.63</v>
      </c>
      <c r="J107" s="44">
        <v>84829.56</v>
      </c>
      <c r="K107" s="44">
        <v>84829.56</v>
      </c>
      <c r="L107" s="45" t="s">
        <v>351</v>
      </c>
      <c r="M107" s="61" t="s">
        <v>360</v>
      </c>
    </row>
    <row r="108" spans="1:13" x14ac:dyDescent="0.3">
      <c r="A108" s="62" t="s">
        <v>361</v>
      </c>
      <c r="B108" s="63" t="s">
        <v>362</v>
      </c>
      <c r="C108" s="63" t="s">
        <v>363</v>
      </c>
      <c r="D108" s="64" t="s">
        <v>364</v>
      </c>
      <c r="E108" s="44">
        <v>29544.12</v>
      </c>
      <c r="F108" s="44">
        <v>42674.85</v>
      </c>
      <c r="G108" s="44">
        <v>45957.53</v>
      </c>
      <c r="H108" s="44">
        <v>55622.54</v>
      </c>
      <c r="I108" s="44">
        <v>65653.61</v>
      </c>
      <c r="J108" s="44">
        <v>88509.26</v>
      </c>
      <c r="K108" s="44">
        <v>88509.26</v>
      </c>
      <c r="L108" s="45" t="s">
        <v>29</v>
      </c>
      <c r="M108" s="61" t="s">
        <v>365</v>
      </c>
    </row>
    <row r="109" spans="1:13" x14ac:dyDescent="0.3">
      <c r="A109" s="62" t="s">
        <v>366</v>
      </c>
      <c r="B109" s="63" t="s">
        <v>362</v>
      </c>
      <c r="C109" s="63" t="s">
        <v>367</v>
      </c>
      <c r="D109" s="64" t="s">
        <v>368</v>
      </c>
      <c r="E109" s="44">
        <v>27697.62</v>
      </c>
      <c r="F109" s="44">
        <v>40007.67</v>
      </c>
      <c r="G109" s="44">
        <v>43085.18</v>
      </c>
      <c r="H109" s="44">
        <v>52146.13</v>
      </c>
      <c r="I109" s="44">
        <v>61550.26</v>
      </c>
      <c r="J109" s="44">
        <v>82977.429999999993</v>
      </c>
      <c r="K109" s="44">
        <v>82977.429999999993</v>
      </c>
      <c r="L109" s="45" t="s">
        <v>29</v>
      </c>
      <c r="M109" s="61" t="s">
        <v>369</v>
      </c>
    </row>
    <row r="110" spans="1:13" x14ac:dyDescent="0.3">
      <c r="A110" s="62" t="s">
        <v>370</v>
      </c>
      <c r="B110" s="63" t="s">
        <v>179</v>
      </c>
      <c r="C110" s="63" t="s">
        <v>371</v>
      </c>
      <c r="D110" s="64" t="s">
        <v>372</v>
      </c>
      <c r="E110" s="44">
        <v>29544.12</v>
      </c>
      <c r="F110" s="44">
        <v>42674.85</v>
      </c>
      <c r="G110" s="44">
        <v>45957.53</v>
      </c>
      <c r="H110" s="44">
        <v>55622.54</v>
      </c>
      <c r="I110" s="44">
        <v>65653.61</v>
      </c>
      <c r="J110" s="44">
        <v>88509.26</v>
      </c>
      <c r="K110" s="44">
        <v>88509.26</v>
      </c>
      <c r="L110" s="45" t="s">
        <v>29</v>
      </c>
      <c r="M110" s="61" t="s">
        <v>365</v>
      </c>
    </row>
    <row r="111" spans="1:13" x14ac:dyDescent="0.3">
      <c r="A111" s="65" t="s">
        <v>373</v>
      </c>
      <c r="B111" s="66" t="s">
        <v>192</v>
      </c>
      <c r="C111" s="66" t="s">
        <v>373</v>
      </c>
      <c r="D111" s="67" t="s">
        <v>195</v>
      </c>
      <c r="E111" s="44">
        <v>44881.23</v>
      </c>
      <c r="F111" s="44">
        <v>64828.44</v>
      </c>
      <c r="G111" s="44">
        <v>69815.240000000005</v>
      </c>
      <c r="H111" s="44">
        <v>87809.19</v>
      </c>
      <c r="I111" s="44">
        <v>100543.83</v>
      </c>
      <c r="J111" s="44">
        <v>143906.91</v>
      </c>
      <c r="K111" s="44">
        <v>143906.91</v>
      </c>
      <c r="L111" s="45" t="s">
        <v>29</v>
      </c>
      <c r="M111" s="61" t="s">
        <v>374</v>
      </c>
    </row>
    <row r="112" spans="1:13" x14ac:dyDescent="0.3">
      <c r="A112" s="65" t="s">
        <v>375</v>
      </c>
      <c r="B112" s="66" t="s">
        <v>192</v>
      </c>
      <c r="C112" s="66" t="s">
        <v>375</v>
      </c>
      <c r="D112" s="67" t="s">
        <v>376</v>
      </c>
      <c r="E112" s="44">
        <v>39819.79</v>
      </c>
      <c r="F112" s="44">
        <v>57517.47</v>
      </c>
      <c r="G112" s="44">
        <v>61941.89</v>
      </c>
      <c r="H112" s="44">
        <v>78439.39</v>
      </c>
      <c r="I112" s="44">
        <v>88731.91</v>
      </c>
      <c r="J112" s="44">
        <v>116428.84</v>
      </c>
      <c r="K112" s="44">
        <v>116428.84</v>
      </c>
      <c r="L112" s="45" t="s">
        <v>29</v>
      </c>
      <c r="M112" s="61" t="s">
        <v>377</v>
      </c>
    </row>
    <row r="113" spans="1:13" x14ac:dyDescent="0.3">
      <c r="A113" s="65" t="s">
        <v>378</v>
      </c>
      <c r="B113" s="66" t="s">
        <v>192</v>
      </c>
      <c r="C113" s="66" t="s">
        <v>378</v>
      </c>
      <c r="D113" s="67" t="s">
        <v>226</v>
      </c>
      <c r="E113" s="44">
        <v>40311.449999999997</v>
      </c>
      <c r="F113" s="44">
        <v>58227.64</v>
      </c>
      <c r="G113" s="44">
        <v>62706.69</v>
      </c>
      <c r="H113" s="44">
        <v>84684.92</v>
      </c>
      <c r="I113" s="44">
        <v>90476.33</v>
      </c>
      <c r="J113" s="44">
        <v>119226.86</v>
      </c>
      <c r="K113" s="44">
        <v>119226.86</v>
      </c>
      <c r="L113" s="45" t="s">
        <v>29</v>
      </c>
      <c r="M113" s="61" t="s">
        <v>379</v>
      </c>
    </row>
    <row r="114" spans="1:13" x14ac:dyDescent="0.3">
      <c r="A114" s="68" t="s">
        <v>380</v>
      </c>
      <c r="B114" s="69" t="s">
        <v>381</v>
      </c>
      <c r="C114" s="69" t="s">
        <v>380</v>
      </c>
      <c r="D114" s="70" t="s">
        <v>382</v>
      </c>
      <c r="E114" s="71"/>
      <c r="F114" s="71"/>
      <c r="G114" s="71"/>
      <c r="H114" s="71"/>
      <c r="I114" s="71"/>
      <c r="J114" s="71"/>
      <c r="K114" s="71"/>
      <c r="L114" s="72"/>
      <c r="M114" s="73"/>
    </row>
    <row r="115" spans="1:13" x14ac:dyDescent="0.3">
      <c r="E115" s="74"/>
      <c r="F115" s="74"/>
      <c r="G115" s="74"/>
      <c r="H115" s="74"/>
      <c r="I115" s="74"/>
      <c r="J115" s="74"/>
      <c r="K115" s="74"/>
    </row>
  </sheetData>
  <mergeCells count="1">
    <mergeCell ref="F1:K1"/>
  </mergeCells>
  <pageMargins left="0.7" right="0.7" top="0.75" bottom="0.75" header="0.3" footer="0.3"/>
  <pageSetup scale="3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CIP Code Mkt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Stout, Mary (stoutm@uidaho.edu)</dc:creator>
  <cp:lastModifiedBy>Stout, Mary (stoutm@uidaho.edu)</cp:lastModifiedBy>
  <dcterms:created xsi:type="dcterms:W3CDTF">2022-03-20T00:02:12Z</dcterms:created>
  <dcterms:modified xsi:type="dcterms:W3CDTF">2022-07-14T17:43:58Z</dcterms:modified>
</cp:coreProperties>
</file>